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agrario-my.sharepoint.com/personal/jhonattan_yamid_bancoagrario_gov_co/Documents/Banco Agrario de Colombia/MIPG/Planes institucionales/"/>
    </mc:Choice>
  </mc:AlternateContent>
  <xr:revisionPtr revIDLastSave="757" documentId="8_{6FB65BA3-B37A-4BCA-8470-E5C660BA9EA9}" xr6:coauthVersionLast="47" xr6:coauthVersionMax="47" xr10:uidLastSave="{9053898D-D2E5-4EF4-AC2A-F1D4F6C89DBD}"/>
  <bookViews>
    <workbookView xWindow="-108" yWindow="-108" windowWidth="23256" windowHeight="12456" tabRatio="900" activeTab="3" xr2:uid="{4D88281A-0D64-4196-B29B-7F8272B63211}"/>
  </bookViews>
  <sheets>
    <sheet name="PORTADA" sheetId="3" r:id="rId1"/>
    <sheet name="Comité" sheetId="2" state="hidden" r:id="rId2"/>
    <sheet name="CMI" sheetId="17" state="hidden" r:id="rId3"/>
    <sheet name="RESUMEN" sheetId="1" r:id="rId4"/>
    <sheet name="PINAR" sheetId="4" r:id="rId5"/>
    <sheet name="PAC" sheetId="15" r:id="rId6"/>
    <sheet name="PETH" sheetId="7" r:id="rId7"/>
    <sheet name="PIC" sheetId="8" r:id="rId8"/>
    <sheet name="PII" sheetId="9" r:id="rId9"/>
    <sheet name="PSST" sheetId="10" r:id="rId10"/>
    <sheet name="PETI" sheetId="11" r:id="rId11"/>
    <sheet name="PTSI" sheetId="12" r:id="rId12"/>
    <sheet name="PSPI" sheetId="13" r:id="rId13"/>
    <sheet name="PAAC" sheetId="14" r:id="rId14"/>
    <sheet name="Datos" sheetId="18" state="hidden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2" i="14" l="1"/>
  <c r="C2" i="13"/>
  <c r="C2" i="12"/>
  <c r="C2" i="11"/>
  <c r="C2" i="10"/>
  <c r="C2" i="9"/>
  <c r="C2" i="8"/>
  <c r="C2" i="7"/>
  <c r="C2" i="4"/>
  <c r="C2" i="15"/>
  <c r="D6" i="17" l="1"/>
  <c r="A6" i="17"/>
  <c r="O11" i="17" l="1"/>
  <c r="H15" i="17"/>
  <c r="O27" i="17"/>
  <c r="V11" i="17"/>
  <c r="H23" i="17"/>
  <c r="O19" i="17"/>
  <c r="O15" i="17"/>
  <c r="H27" i="17"/>
  <c r="O23" i="17"/>
  <c r="H19" i="17" l="1"/>
  <c r="H11" i="17"/>
  <c r="N7" i="17" l="1"/>
</calcChain>
</file>

<file path=xl/sharedStrings.xml><?xml version="1.0" encoding="utf-8"?>
<sst xmlns="http://schemas.openxmlformats.org/spreadsheetml/2006/main" count="666" uniqueCount="300">
  <si>
    <t>No.</t>
  </si>
  <si>
    <t>Plan del Decreto 612</t>
  </si>
  <si>
    <t>Plan Estratégico de Talento Humano</t>
  </si>
  <si>
    <t>Plan Institucional de Capacitación</t>
  </si>
  <si>
    <t>Plan de Incentivos Institucionales</t>
  </si>
  <si>
    <t>Plan de Trabajo Anual en Seguridad y Salud en el Trabajo</t>
  </si>
  <si>
    <t>Plan de Tratamiento de Riesgos de Seguridad y Privacidad de la Información</t>
  </si>
  <si>
    <t>Plan de Seguridad y Privacidad de la Información</t>
  </si>
  <si>
    <t>Plan Anticorrupción y de Atención al Ciudadano</t>
  </si>
  <si>
    <t>Vicepresidencia Responsable</t>
  </si>
  <si>
    <t>Administrativa</t>
  </si>
  <si>
    <t>Talento Humano</t>
  </si>
  <si>
    <t>Tecnología e Innovación</t>
  </si>
  <si>
    <t>Riesgos</t>
  </si>
  <si>
    <t>Ejecutiva</t>
  </si>
  <si>
    <t>Plan Anual de Compras</t>
  </si>
  <si>
    <t>TOTAL</t>
  </si>
  <si>
    <t>Responsable</t>
  </si>
  <si>
    <t>Actividad</t>
  </si>
  <si>
    <t></t>
  </si>
  <si>
    <t>CUADRO DE MANDO INTEGRAL DESEMPEÑO PLANES INSTITUCIONALES</t>
  </si>
  <si>
    <t>información clasificada</t>
  </si>
  <si>
    <t>#</t>
  </si>
  <si>
    <t>Entregable</t>
  </si>
  <si>
    <t>Fecha inicial</t>
  </si>
  <si>
    <t>Fecha final</t>
  </si>
  <si>
    <t>Meta</t>
  </si>
  <si>
    <t>Seguimiento I T</t>
  </si>
  <si>
    <t>Seguimiento II T</t>
  </si>
  <si>
    <t>Seguimiento III T</t>
  </si>
  <si>
    <t>Seguimiento IV T</t>
  </si>
  <si>
    <t>N° de Actividades</t>
  </si>
  <si>
    <t>Meta 2023</t>
  </si>
  <si>
    <t>Poítica de Gestión y Desempeño</t>
  </si>
  <si>
    <t>Lista de Políticas</t>
  </si>
  <si>
    <t xml:space="preserve"> Talento Humano</t>
  </si>
  <si>
    <t xml:space="preserve"> Integridad</t>
  </si>
  <si>
    <t xml:space="preserve"> Planeación Institucional</t>
  </si>
  <si>
    <t xml:space="preserve"> Gestión presupuestal y eficiencia del gasto público</t>
  </si>
  <si>
    <t xml:space="preserve"> Compras y Contratación Pública</t>
  </si>
  <si>
    <t xml:space="preserve"> Fortalecimiento organizacional y simplificación de procesos</t>
  </si>
  <si>
    <t xml:space="preserve"> Servicio al ciudadano</t>
  </si>
  <si>
    <t xml:space="preserve"> Participación ciudadana en la gestión pública</t>
  </si>
  <si>
    <t xml:space="preserve"> Racionalización de trámites</t>
  </si>
  <si>
    <t xml:space="preserve"> Gobierno Digital</t>
  </si>
  <si>
    <t xml:space="preserve"> Seguridad Digital</t>
  </si>
  <si>
    <t xml:space="preserve"> Defensa Jurídica</t>
  </si>
  <si>
    <t xml:space="preserve"> Mejora Normativa</t>
  </si>
  <si>
    <t xml:space="preserve"> Transparencia, acceso a la información pública y lucha contra la corrupción</t>
  </si>
  <si>
    <t xml:space="preserve"> Seguimiento y evaluación del desempeño institucional</t>
  </si>
  <si>
    <t xml:space="preserve"> Gestión documental</t>
  </si>
  <si>
    <t xml:space="preserve"> Gestión de la información estadística</t>
  </si>
  <si>
    <t xml:space="preserve"> Gestión de conocimiento y la innovación</t>
  </si>
  <si>
    <t xml:space="preserve"> Control interno</t>
  </si>
  <si>
    <t>Plan Institucional de Archivos</t>
  </si>
  <si>
    <t>Plan Estratégico de Tecnologías de la Información y las Comunicaciones</t>
  </si>
  <si>
    <t>Seguimiento Plan Anual de Compras y contratación: http://servicios.bancoagrario.gov.co/contratacion/plan_compras.aspx</t>
  </si>
  <si>
    <t>Gerencia de Compras y contratación</t>
  </si>
  <si>
    <t>Cumplimiento PAC</t>
  </si>
  <si>
    <t>Presentar el plan de actualización PINAR 2024-2025 al Comité de Gestión y Desempeño Institucional para aprobación</t>
  </si>
  <si>
    <t>Gerencia de Transporte de Valores</t>
  </si>
  <si>
    <t>Capacitación al 100% de los funcionarios</t>
  </si>
  <si>
    <t>Identificar el estado actual de la función archivística en las Vicepresidencias de Operaciones y Administrativa</t>
  </si>
  <si>
    <t>Actualización y certificación de las TRD de la Vicepresidencia de Operaciones y Vicepresidencia Administrativa</t>
  </si>
  <si>
    <t>Aprobación de las TRD certificadas para las Vicepresidencias de Operaciones y Administrativa por parte del Comité de Gestión y Desempeño Institucional.</t>
  </si>
  <si>
    <t>Aprobación de las TRD actualizadas</t>
  </si>
  <si>
    <t>Publicación de las TRD actualizadas de las Vicepresidencias objeto del acompañamiento</t>
  </si>
  <si>
    <t>Publicar las TRD actualizadas en la pagina WEB del Banco</t>
  </si>
  <si>
    <t>Identificación del estado del archivo por cada vicepresidencia</t>
  </si>
  <si>
    <t xml:space="preserve">Aprobación del plan para la actualización del PINAR 2024-2025 </t>
  </si>
  <si>
    <t>Certificación  de sus TRD por cada Gerencia que componen las Vicepresidencias</t>
  </si>
  <si>
    <t>Medición de índice de madurez digital</t>
  </si>
  <si>
    <t>Informe del nivel de madurez digital del Banco</t>
  </si>
  <si>
    <t>Definir tablero táctico de la Vicepresidencia de TI y las Gerencias</t>
  </si>
  <si>
    <t>Indicadores con sus líneas bases definidas para el 2023</t>
  </si>
  <si>
    <t>Realizar consultoría de estrategia digital</t>
  </si>
  <si>
    <t>Hoja de ruta de transformación digital del Banco</t>
  </si>
  <si>
    <t>31-02-2023</t>
  </si>
  <si>
    <t>Ejecutar proyectos de la ruta digital</t>
  </si>
  <si>
    <t>Informe a presidencia de avance de ruta digital</t>
  </si>
  <si>
    <t xml:space="preserve">Construir hora de ruta de proyectos de la VP TI </t>
  </si>
  <si>
    <t>Linea base  delos proyecto internos de la VP TI</t>
  </si>
  <si>
    <t xml:space="preserve">Seguimiento de los proyecto de la VP TI </t>
  </si>
  <si>
    <t>Estatus mensual con avances de cada uno de los proyectos</t>
  </si>
  <si>
    <t>Informe del nivel de indicador de gobierno digital</t>
  </si>
  <si>
    <t xml:space="preserve">Participación en mesas sectoriales </t>
  </si>
  <si>
    <t xml:space="preserve">Divulgación del PETI </t>
  </si>
  <si>
    <t>Plan de publicación y divulgación del PETI</t>
  </si>
  <si>
    <t>Vicepresidencia TI</t>
  </si>
  <si>
    <t>Vicepresidencia TI - Jefatura Estrategia Corporativa</t>
  </si>
  <si>
    <t>Nueva evaluación del fugar 2023</t>
  </si>
  <si>
    <t xml:space="preserve">Informe de los temas desarrollados en las sesiones </t>
  </si>
  <si>
    <t>Política de Gestión y Desempeño</t>
  </si>
  <si>
    <t>Realizar priorización de proyectos</t>
  </si>
  <si>
    <t>Listado de proyectos del Banco que harán parte del periodo 2023-2026</t>
  </si>
  <si>
    <t>Realizar autodiagnóstico de la política de gobierno digital</t>
  </si>
  <si>
    <t>Definición de planes de acción, una vez llegue los resultados del FURAG 2023</t>
  </si>
  <si>
    <t>Análisis de riesgos de seguridad de la información y protección de datos a las etapas de proceso del Banco.</t>
  </si>
  <si>
    <t xml:space="preserve">Gerencia de Riesgo Operativo / Jefatura de Protección de Datos </t>
  </si>
  <si>
    <t>Matrices de riesgos</t>
  </si>
  <si>
    <t xml:space="preserve">Visitas de verificación de cumplimiento de requisitos de seguridad de la información a los proveedores que almacenan o procesan información clasificada o reservada del Banco. </t>
  </si>
  <si>
    <t xml:space="preserve">Gerencia de Riesgo Operativo </t>
  </si>
  <si>
    <t>Informes de visita</t>
  </si>
  <si>
    <t>Análisis de riesgos de seguridad de la información a nuevos proyectos</t>
  </si>
  <si>
    <t>Por demanda</t>
  </si>
  <si>
    <t>Informe / concepto</t>
  </si>
  <si>
    <t>Visitas  a los proveedores que realizan tratamiento de datos personales en verificación al cumplimiento de los requisitos de Ley 1581 de 2012 Protección de datos Personales .</t>
  </si>
  <si>
    <t xml:space="preserve">Jefatura de Protección de Datos </t>
  </si>
  <si>
    <t>Privacidad por diseño, Análisis de riesgos de protección de datos a nuevos proyectos.</t>
  </si>
  <si>
    <t xml:space="preserve">Informe </t>
  </si>
  <si>
    <t>Informar a la alta dirección la gestión de ciberseguridad en el Banco.</t>
  </si>
  <si>
    <t>Gerencia de Ciberseguridad</t>
  </si>
  <si>
    <t>Presentación realizada a la JD</t>
  </si>
  <si>
    <t>Clasificación de la información de las dependencias del Banco</t>
  </si>
  <si>
    <t>Todas las Dependencias</t>
  </si>
  <si>
    <t>Evaluación del nivel de madurez del Sistema de Gestión de seguridad.</t>
  </si>
  <si>
    <t>Gerencia de Riesgo Operativo</t>
  </si>
  <si>
    <t>Nivel de madurez del SGSI y brechas</t>
  </si>
  <si>
    <t xml:space="preserve">Gestión del Programa Integral de Protección de Datos Personales - Asesorías en protección de datos. </t>
  </si>
  <si>
    <t>Asesoría</t>
  </si>
  <si>
    <t xml:space="preserve">Gestión del Programa Integral de Protección de Datos Personales - Capacitaciones en protección de datos </t>
  </si>
  <si>
    <t>Asistencia</t>
  </si>
  <si>
    <t>Gestión del Programa Integral de Protección de Datos Personales - Registro Nacional de Base de datos RNBD</t>
  </si>
  <si>
    <t>3</t>
  </si>
  <si>
    <t>Diligenciamiento del RNBD</t>
  </si>
  <si>
    <t xml:space="preserve">Gestión de Incidentes de seguridad de la información, protección de datos y ciberseguridad. </t>
  </si>
  <si>
    <t xml:space="preserve">Gerencia de Ciberseguridad / Jefatura de Protección de Datos </t>
  </si>
  <si>
    <t>Instrumento e índice de clasificación de la información del Banco</t>
  </si>
  <si>
    <t>Actualizar la guía y procedimientos asociados a la metodología de administración de riesgo de corrupción</t>
  </si>
  <si>
    <t>Guía y procedimientos para la  administración metodología de riesgo de corrupción ajustados</t>
  </si>
  <si>
    <t>Actualizar y elaborar la matriz de riesgos de corrupción consolidada para el año 2022 con el apoyo de las áreas del Banco</t>
  </si>
  <si>
    <t>Matriz de riesgos de corrupción.</t>
  </si>
  <si>
    <t>Realizar proceso participativo externo mediante encuesta publicada en la página web.</t>
  </si>
  <si>
    <t>Resultados de encuesta externa</t>
  </si>
  <si>
    <t>Divulgar la Matriz de riesgos de corrupción consolidada en la página web del Banco y la Intranet</t>
  </si>
  <si>
    <t>Matriz de riesgos de corrupción publicada</t>
  </si>
  <si>
    <t>Determinar cuáles riesgos de corrupción se encuentran por fuera del perfil aceptado por el Banco para reportar a la Oficina de Auditoría Interna</t>
  </si>
  <si>
    <t>Correo enviado a Auditoría Interna con riesgos por fuera de las severidades toleradas en metodología de administración de riesgo de corrupción</t>
  </si>
  <si>
    <t>Matriz de riesgos 
de corrupción actualizada</t>
  </si>
  <si>
    <t>Oficina de Auditoria Interna</t>
  </si>
  <si>
    <t>Informe de Seguimiento</t>
  </si>
  <si>
    <t>Abril 2023
Agosto 2023
Diciembre 2023</t>
  </si>
  <si>
    <t>Identificar los trámites que se encuentran registrados en el SUIT</t>
  </si>
  <si>
    <t>Jefatura de Estrategia Corporativa
(Unidad de Procesos)</t>
  </si>
  <si>
    <t>Relación de trámites</t>
  </si>
  <si>
    <t>Realizar análisis de los trámites presenciales y evaluar su viabilidad para su automatización y digitalización de acuerdo con lo establecido en la Ley 2052 de 2020</t>
  </si>
  <si>
    <t>Informe</t>
  </si>
  <si>
    <t>Analizar los trámites en conjunto con las áreas responsables para determinar actividades de racionalización.</t>
  </si>
  <si>
    <t>Correos electrónicos</t>
  </si>
  <si>
    <t>Informar el avance del plan de trabajo para automatizar y digitalización de trámites de acuerdo con lo establecido en la Ley 2052 de 2020</t>
  </si>
  <si>
    <t>Jefatura de Estrategia Corporativa
(Unidad de Mejora Continua /Unidad Procesos)</t>
  </si>
  <si>
    <t>Plan de trabajo</t>
  </si>
  <si>
    <t>Realizar seguimiento a los trámites que fueron registrados para racionalizar en la vigencia 2023</t>
  </si>
  <si>
    <t>Informes de seguimiento</t>
  </si>
  <si>
    <t>Diciembre 2023</t>
  </si>
  <si>
    <t>Divulgar por medio de las redes sociales información sobre la gestión del Banco</t>
  </si>
  <si>
    <t>Gerencia de Mercadeo
y Publicidad</t>
  </si>
  <si>
    <t>Realizar publicaciones y comunicados de prensa con información correspondiente a la Gestión del Banco</t>
  </si>
  <si>
    <t>Oficina de Comunicaciones</t>
  </si>
  <si>
    <t>Preparar y publicar por medio de la página web del Banco el Informe de Gestión Sostenible correspondiente al periodo 2022</t>
  </si>
  <si>
    <t>Jefatura de Estrategia Corporativa (Unidad de Sostenibilidad)</t>
  </si>
  <si>
    <t>Informe de Gestión y Sostenibilidad 2022</t>
  </si>
  <si>
    <t>Generar un informe en el que se visualice la percepción de la ciudadanía respecto de la Gestión del Banco, tomando como insumo la información publicada en las redes sociales</t>
  </si>
  <si>
    <t>Publicar y divulgar información externa que este dirigida a la ciudadanía</t>
  </si>
  <si>
    <t>Publicaciones en página
web</t>
  </si>
  <si>
    <t>Publicar y divulgar comunicados de prensa en la sección noticias en la página web</t>
  </si>
  <si>
    <t>Publicaciones en página web</t>
  </si>
  <si>
    <t>A demanda</t>
  </si>
  <si>
    <t>Realizar un ejercicio de participación ciudadana frente a la elaboración del informe de Gestión y Sostenibilidad, a través de la publicación de Piezas de comunicación en la pagina web</t>
  </si>
  <si>
    <t>Banner informando sobre la construcción del Informe de Gestión y Sostenibilidad</t>
  </si>
  <si>
    <t>Realizar la encuesta de percepción de clientes externos</t>
  </si>
  <si>
    <t>Gerencia de Experiencia y Servicio al Cliente</t>
  </si>
  <si>
    <t>Encuesta de percepción de clientes</t>
  </si>
  <si>
    <t>Generar los resultados de los indicadores estratégicos</t>
  </si>
  <si>
    <t>Jefatura de Estrategia Corporativa (Unidad de Planeación Estrategica)</t>
  </si>
  <si>
    <t>Trimestral</t>
  </si>
  <si>
    <t>Elaborar informes ejecutivos a la Alta Dirección, que permitan conocer el grado de avance y de gestión del área de servicio al cliente del Banco</t>
  </si>
  <si>
    <t>Gerencia de Experiencia
 y Servicio al Cliente</t>
  </si>
  <si>
    <t>Tablero de control mensual</t>
  </si>
  <si>
    <t>Mensual</t>
  </si>
  <si>
    <t>Incorporar recursos en el presupuesto para el desarrollo de iniciativas que mejoren el servicio al ciudadano</t>
  </si>
  <si>
    <t>Gerencia de Experiencia 
y Servicio al Cliente</t>
  </si>
  <si>
    <t>Presupuesto aprobado 2023</t>
  </si>
  <si>
    <t>Mejorar los espacios físicos de atención y servicio al ciudadano, específicamente en oficinas mediante aperturas, remodelaciones y traslados. (42 oficinas proyectadas para el 2023).</t>
  </si>
  <si>
    <t>Gerencia de Infraestructura Física</t>
  </si>
  <si>
    <t>Soporte del resultado 
del indicador Gestión de obras 
de infraestructura Física.</t>
  </si>
  <si>
    <t>Julio 2023 
Diciembre 2023</t>
  </si>
  <si>
    <t>Mejorar los tiempos de respuesta de los PQR recibidos de los consumidores financieros</t>
  </si>
  <si>
    <t>Implementar estrategias que faciliten la gestión y trazabilidad de los requerimientos de los ciudadanos.</t>
  </si>
  <si>
    <t>Establecer indicadores que permitan medir el desempeño de los canales de atención y consolidar estadísticas sobre tiempos de espera, tiempos de atención y cantidad de ciudadanos atendidos</t>
  </si>
  <si>
    <t>Implementar protocolos de servicio al ciudadano en todos los canales para garantizar la calidad y cordialidad en la atención al ciudadano</t>
  </si>
  <si>
    <t>Encuesta de percepción
de clientes</t>
  </si>
  <si>
    <t>Upgrade de la Banca Virtual</t>
  </si>
  <si>
    <t>Gerencia de Aseguramiento Tecnológico</t>
  </si>
  <si>
    <t>Servicio de Banca
 Virtual actualizado</t>
  </si>
  <si>
    <t>Fortalecer anualmente las competencias de los funcionarios que atienden directamente a los ciudadanos a través de capacitaciones en materia de valores, ética, transparencia</t>
  </si>
  <si>
    <t>Vicepresidencia Talento Humano - Gerencia de Talento - Unidad Formación de Talento</t>
  </si>
  <si>
    <t>Material de
capacitación</t>
  </si>
  <si>
    <t>Emitir piezas de  comunicación relacionadas con valores, ética, transparencia y lucha contra la corrupción por parte de los colaboradores.</t>
  </si>
  <si>
    <t>Vicepresidencia Talento Humano - Jefatura de Ambiente Laboral, Unidad Comunicaciones.</t>
  </si>
  <si>
    <t>Piezas de
comunicación</t>
  </si>
  <si>
    <t>Revisión y/o actualización de la Política de Protección de Datos Personales del Banco, dependiendo de los cambios en la organización o en los requisitos legales exigidos.</t>
  </si>
  <si>
    <t>Gerencia SARLAFT y Cumplimiento / Jefatura de Gobierno, Calidad y Protección de Datos</t>
  </si>
  <si>
    <t>Política de Protección de datos personales</t>
  </si>
  <si>
    <t>Revisión y/o actualización del Programa Integral de Protección Datos Personales - PIPDP cuando existan cambios significativos en la organización o en los requisitos legales exigidos.</t>
  </si>
  <si>
    <t>Programa Integral de Protección Datos Personales PIPDP</t>
  </si>
  <si>
    <t>Revisión y/o actualización del Procedimiento de PQR.</t>
  </si>
  <si>
    <t>Soporte de la actualización según normatividad vigente en el BAC</t>
  </si>
  <si>
    <t>Informar los resultados de las encuestas de percepción de ciudadanos respecto a la calidad del servicio ofrecido por la entidad a la alta Gerencia</t>
  </si>
  <si>
    <t>Presentación
resultados</t>
  </si>
  <si>
    <t>Actualizar y organizar la información publicada en el link de "Transparencia y acceso a la información" de acuerdo a la normatividad externa vigente</t>
  </si>
  <si>
    <t>Todas las áreas del Banco /
Gerencia de Mercadeo y
Publicidad</t>
  </si>
  <si>
    <t>Página web del Banco Actualizada (Sección de Transparencia)</t>
  </si>
  <si>
    <t>Publicar Plan Anual de Compras en la página web del Banco</t>
  </si>
  <si>
    <t>Plan de compras publicado</t>
  </si>
  <si>
    <t>Semestral 
(Incluye las actualizaciones del plan de compras)</t>
  </si>
  <si>
    <t>Publicar en el SECOP los procesos aperturados</t>
  </si>
  <si>
    <t>Resultado del indicador en cuanto al Porcentaje de cumplimiento en publicaciones - SECOP II
Nota: La medición se realiza sobre una muestra de los procesos gestionados y registrados en el Plan de Compras del BAC. El alcance de esta medición es DG y Regionales.</t>
  </si>
  <si>
    <t>Semestral</t>
  </si>
  <si>
    <t>Definir el plan para la implementación del SGDEA (Aspecto procedimental) y de los requisitos técnicos para la herramienta que lo soporte (Aspecto tecnológico)</t>
  </si>
  <si>
    <t>Gerencia de Servicios Administrativos</t>
  </si>
  <si>
    <t>El plan para la implementación
del SGDEA</t>
  </si>
  <si>
    <t>Semestral 
(Cumplimiento del avance 
del cronograma, el cual reposa en el Proyecto Carpeta Única y Punteo Electrónico)</t>
  </si>
  <si>
    <t>Atender oportunamente los PQR radicados por los ciudadanos</t>
  </si>
  <si>
    <t>Actualización al esquema de publicación de la información (muestra los contenidos en la página web de la entidad).</t>
  </si>
  <si>
    <t>Gerencia de Mercadeo y
Publicidad</t>
  </si>
  <si>
    <t>Publicación del esquema del contenido ajustado</t>
  </si>
  <si>
    <t>Mantener en la página web del Banco el Servicio de Interpretación en línea SIEL-
(http://centroderelevo.gov.co/632/w3- propertyvalue-15254.html)</t>
  </si>
  <si>
    <t>Actualización página Web</t>
  </si>
  <si>
    <t>Realizar Informe de atención de peticiones quejas o reclamos</t>
  </si>
  <si>
    <t>Realizar diagnostico y seguimiento al cumplimiento de la matriz ITA</t>
  </si>
  <si>
    <t xml:space="preserve">Jefatura de Estrategia Corporativa </t>
  </si>
  <si>
    <t xml:space="preserve">Capacitar a los funcionarios del Banco Agrario de Colombia, en materia disciplinaria, con el fin de minimizar la ocurrencia de faltas disciplinables que tengan presencia por hechos o actos de corrupción. </t>
  </si>
  <si>
    <t>Jefe de Oficina de OCDI</t>
  </si>
  <si>
    <t>Listas de asistencia</t>
  </si>
  <si>
    <t xml:space="preserve">Mensual
(2 Capacitaciones)  </t>
  </si>
  <si>
    <t xml:space="preserve">Reforzar mediante boletines y dentro de la capacitación virtual de Ética, la divulgación de Políticas relacionadas con conflictos de interés asociadas principalmente al grado de consanguinidad o afinidad y a las conductas no permitidas. </t>
  </si>
  <si>
    <t>Gestor de ética</t>
  </si>
  <si>
    <t>Boletín / Capacitación virtual</t>
  </si>
  <si>
    <t>Divulgar información de interés a través de los medios audiovisuales (pantallas ubicadas en las oficinas) de la red de oficinas, que le permita a clientes y usuarios tener mayor conocimiento del Banco y de los canales de interacción disponibles. La información a publicar, será suministrada por las áreas según su necesidad.</t>
  </si>
  <si>
    <t>Piezas gráficas</t>
  </si>
  <si>
    <t>A Demanda</t>
  </si>
  <si>
    <t>Actualizar la Matriz de Riesgos de Corrupción consolidada a partir de los eventos de riesgo reportados y/o los ajustes documentales (procedimientos y anexos operativos de circulares reglamentarias)</t>
  </si>
  <si>
    <t>Determinar la efectividad de los controles, analizar el diseño e idoneidad de los controles y si son adecuados para prevenir o mitigar los riesgos de corrupción, revisar las acciones de monitoreo, relacionadas con los Riesgos de Corrupción</t>
  </si>
  <si>
    <t>Lograr certificarnos a diciembre de 2023 como un lugar “diverso e incluyente”, obteniendo el sello equipares entregado por PNUD.</t>
  </si>
  <si>
    <t>Certificación</t>
  </si>
  <si>
    <t>Retención del Talento</t>
  </si>
  <si>
    <t>Incrementar a diciembre 2023 en la medición de Ambiente Laboral interna, para evaluar la eficacia de las acciones emprendidas por cada una de las áreas del BAC, a través del monitoreo permanente y el acompañamiento a la ejecución de los planes cerrar las brechas.</t>
  </si>
  <si>
    <t>Ambiente Laboral</t>
  </si>
  <si>
    <t>Cumplir a 2023 al 100% las actividades para la sucesión de los cargos críticos, a través de la adecuada identificación, formación y evaluación de la población seleccionada.</t>
  </si>
  <si>
    <t>Desarrollo de Talento</t>
  </si>
  <si>
    <t>Lograr a diciembre de 2023 la finalización del 90% del ciclo de gestión de desempeño de los colaboradores del Banco, a través del seguimiento y comunicación periódica con los lideres, de forma que se garantice finalizar la vigencia con los resultados del desempeño.</t>
  </si>
  <si>
    <t>Gestión de Desempeño</t>
  </si>
  <si>
    <t>Garantizar la optima ejecución del proceso de abastecimiento, mediante el cumplimiento de los tiempos establecidos en los ANS dentro del proceso de Contratación en el 2023</t>
  </si>
  <si>
    <t>Tiempos en la gestión del proceso de abastecimiento</t>
  </si>
  <si>
    <t>Satisfacción Cliente Interno (ISSI)</t>
  </si>
  <si>
    <t>Vicepresidencia Talento Humano</t>
  </si>
  <si>
    <t>Inducción / onboarding</t>
  </si>
  <si>
    <t>Gerencia de Talento</t>
  </si>
  <si>
    <t>Cumplimiento plataforma de formación virtual</t>
  </si>
  <si>
    <t>Reinducción</t>
  </si>
  <si>
    <t>Escuela de supervisores</t>
  </si>
  <si>
    <t>Cumplimiento plan de formación</t>
  </si>
  <si>
    <t xml:space="preserve">Escuela de Tecnólogia </t>
  </si>
  <si>
    <t>Escuela de crédito</t>
  </si>
  <si>
    <t>Escuela Comercial</t>
  </si>
  <si>
    <t>100%%</t>
  </si>
  <si>
    <t>Escuela de Servicio</t>
  </si>
  <si>
    <t>Escuela de Formación Técnica</t>
  </si>
  <si>
    <t>Cursos normativos</t>
  </si>
  <si>
    <t>Entrenamiento</t>
  </si>
  <si>
    <t>Cumplimiento plan de entrenamiento</t>
  </si>
  <si>
    <t>Fortalecer la cultura del reconocimiento al desempeño en el Banco, de forma individual y en equipo</t>
  </si>
  <si>
    <t>Gerencia de Desempeño y Compensación</t>
  </si>
  <si>
    <t>Ejecución del Plan</t>
  </si>
  <si>
    <t>Destacar a nivel organizacional a los colaboradores que han logrado desempeños sobresalientes.</t>
  </si>
  <si>
    <t>Promover espacios de reconocimiento donde se exalte los logros.</t>
  </si>
  <si>
    <t>MES DE LA SEGURIDAD Y SALUD EN EL TRABAJO</t>
  </si>
  <si>
    <t>G. Relaciones Laborales</t>
  </si>
  <si>
    <t>REUNIONES MENSUALES DE COPASST (ACOMPAÑAMIENTO)</t>
  </si>
  <si>
    <t>REALIZAR SEGUIMIENTO A LA IMPLEMENTACION DEL PROGRAMA DE INDUCCION, REINDUCCION Y CRONOGRAMA DE CAPACITACION PARA EL AÑO DE 2023, A SU MEDICION.</t>
  </si>
  <si>
    <t>SOCIALIZAR LA POLITICA DE SST</t>
  </si>
  <si>
    <t>REPORTE DE ACTOS Y CONDICIONES INSEGURAS</t>
  </si>
  <si>
    <t>ADQUISICIONES, PROVEEDORES Y CONTRATISTAS</t>
  </si>
  <si>
    <t>PLAN DE TRABAJO ANUAL</t>
  </si>
  <si>
    <t>MATRIZ LEGAL</t>
  </si>
  <si>
    <t>MEDICINA PREVENTIVA Y DEL TRABAJO</t>
  </si>
  <si>
    <t>PLAN ESTRATÉGICO DE SEGURIDAD VIAL</t>
  </si>
  <si>
    <t>EMERGENCIAS</t>
  </si>
  <si>
    <t>PROGRAMAS DE VIGILIANCIA EPIDEMIOLOGICA</t>
  </si>
  <si>
    <t>PROGRAMA DE AUDITORIAS</t>
  </si>
  <si>
    <t>REVISION ALTA DIRECCION</t>
  </si>
  <si>
    <t>ACCIONES CORRECTIVAS Y MEJORA CONTINUA</t>
  </si>
  <si>
    <t>Cumplimiento plan de trabajo anual integral SST</t>
  </si>
  <si>
    <t>Cumplimiento plan de trabajo anual integral SST a la alta gerencia</t>
  </si>
  <si>
    <t>Implementar actividades/programas enfocados en la capacitación, el fortalecimiento de habilidades, el bienestar, con el fin de conservar funcionarios eficientes, motivados, que aportan al cumplimiento de los objetivos del negocio.</t>
  </si>
  <si>
    <t>Incrementar para 2023 un 1.2 en el nivel de satisfacción del cliente interno, a través de la optimización de procesos y definición de ANS, con el fin de mejorar la calidad y los tiempos de respuestas de los servicios prestados por las áreas internas el BAC.</t>
  </si>
  <si>
    <t xml:space="preserve">Realizar una pieza comunicativa que permita la identificación de conductas disciplinables, dirigida a los funcionarios del Banco encargados del registro de requerimientos ciudadanos. </t>
  </si>
  <si>
    <t>Pieza comunicativa</t>
  </si>
  <si>
    <t>Reforzar capacitación interna de todos los funcionarios del BAC que intervienen directamente con  la producción, gestión y disposición de los documentos de los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</si>
</sst>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Wingdings 2"/>
      <family val="1"/>
      <charset val="2"/>
    </font>
    <font>
      <sz val="10"/>
      <name val="Arial"/>
      <family val="2"/>
    </font>
    <font>
      <b/>
      <sz val="18"/>
      <color theme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57BA47"/>
        <bgColor indexed="64"/>
      </patternFill>
    </fill>
    <fill>
      <patternFill patternType="solid">
        <fgColor rgb="FF458BCA"/>
        <bgColor indexed="64"/>
      </patternFill>
    </fill>
    <fill>
      <patternFill patternType="solid">
        <fgColor rgb="FFFDB7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/>
    <xf numFmtId="0" fontId="13" fillId="0" borderId="0"/>
  </cellStyleXfs>
  <cellXfs count="56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3" borderId="0" xfId="0" applyFill="1" applyProtection="1">
      <protection hidden="1"/>
    </xf>
    <xf numFmtId="0" fontId="12" fillId="3" borderId="0" xfId="1" applyNumberFormat="1" applyFont="1" applyFill="1" applyAlignment="1" applyProtection="1">
      <alignment horizontal="center" vertical="center"/>
      <protection hidden="1"/>
    </xf>
    <xf numFmtId="0" fontId="11" fillId="3" borderId="0" xfId="0" applyFont="1" applyFill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9" fontId="0" fillId="0" borderId="1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0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0" xfId="0" applyFont="1"/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 2 3" xfId="4" xr:uid="{2566C80C-C9C3-4404-BBAA-98F668C8BE89}"/>
    <cellStyle name="Normal 5" xfId="3" xr:uid="{1E161374-23A1-404F-9900-25AFD9F1D1C0}"/>
    <cellStyle name="Porcentaje" xfId="1" builtinId="5"/>
  </cellStyles>
  <dxfs count="180"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5DD5FF"/>
      </font>
      <fill>
        <gradientFill type="path" left="0.5" right="0.5" top="0.5" bottom="0.5">
          <stop position="0">
            <color rgb="FF0079A4"/>
          </stop>
          <stop position="1">
            <color theme="1"/>
          </stop>
        </gradientFill>
      </fill>
    </dxf>
    <dxf>
      <font>
        <b/>
        <i val="0"/>
        <color rgb="FF5CD65C"/>
      </font>
      <fill>
        <gradientFill type="path" left="0.5" right="0.5" top="0.5" bottom="0.5">
          <stop position="0">
            <color rgb="FF109810"/>
          </stop>
          <stop position="1">
            <color theme="1"/>
          </stop>
        </gradientFill>
      </fill>
    </dxf>
    <dxf>
      <font>
        <b/>
        <i val="0"/>
        <color rgb="FFFF4B4B"/>
      </font>
      <fill>
        <gradientFill type="path" left="0.5" right="0.5" top="0.5" bottom="0.5">
          <stop position="0">
            <color rgb="FFA80000"/>
          </stop>
          <stop position="1">
            <color theme="1"/>
          </stop>
        </gradientFill>
      </fill>
    </dxf>
    <dxf>
      <font>
        <b/>
        <i val="0"/>
        <color rgb="FFFFFFAF"/>
      </font>
      <fill>
        <gradientFill type="path" left="0.5" right="0.5" top="0.5" bottom="0.5">
          <stop position="0">
            <color rgb="FFB4B000"/>
          </stop>
          <stop position="1">
            <color theme="1"/>
          </stop>
        </gradientFill>
      </fill>
    </dxf>
    <dxf>
      <font>
        <b/>
        <i val="0"/>
        <color theme="0" tint="-0.14996795556505021"/>
      </font>
      <fill>
        <gradientFill type="path" left="0.5" right="0.5" top="0.5" bottom="0.5">
          <stop position="0">
            <color theme="1" tint="0.49803155613879818"/>
          </stop>
          <stop position="1">
            <color theme="1"/>
          </stop>
        </gradientFill>
      </fill>
    </dxf>
    <dxf>
      <font>
        <b/>
        <i val="0"/>
        <color rgb="FF00B050"/>
      </font>
      <fill>
        <patternFill patternType="none">
          <fgColor auto="1"/>
          <bgColor auto="1"/>
        </patternFill>
      </fill>
    </dxf>
    <dxf>
      <font>
        <b/>
        <i val="0"/>
        <color rgb="FF92D05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  <fill>
        <patternFill patternType="none">
          <fgColor auto="1"/>
          <bgColor auto="1"/>
        </patternFill>
      </fill>
    </dxf>
    <dxf>
      <font>
        <b/>
        <i val="0"/>
        <color rgb="FFFFC000"/>
      </font>
      <fill>
        <patternFill patternType="none">
          <fgColor auto="1"/>
          <bgColor auto="1"/>
        </pattern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colors>
    <mruColors>
      <color rgb="FFFDB713"/>
      <color rgb="FF458BCA"/>
      <color rgb="FF57BA47"/>
      <color rgb="FF5E47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Avance Acumulado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RESUMEN!$B$2:$B$11</c:f>
              <c:strCache>
                <c:ptCount val="10"/>
                <c:pt idx="0">
                  <c:v>Plan Institucional de Archivos</c:v>
                </c:pt>
                <c:pt idx="1">
                  <c:v>Plan Anual de Compras</c:v>
                </c:pt>
                <c:pt idx="2">
                  <c:v>Plan Estratégico de Talento Humano</c:v>
                </c:pt>
                <c:pt idx="3">
                  <c:v>Plan Institucional de Capacitación</c:v>
                </c:pt>
                <c:pt idx="4">
                  <c:v>Plan de Incentivos Institucionales</c:v>
                </c:pt>
                <c:pt idx="5">
                  <c:v>Plan de Trabajo Anual en Seguridad y Salud en el Trabajo</c:v>
                </c:pt>
                <c:pt idx="6">
                  <c:v>Plan Estratégico de Tecnologías de la Información y las Comunicaciones</c:v>
                </c:pt>
                <c:pt idx="7">
                  <c:v>Plan de Tratamiento de Riesgos de Seguridad y Privacidad de la Información</c:v>
                </c:pt>
                <c:pt idx="8">
                  <c:v>Plan de Seguridad y Privacidad de la Información</c:v>
                </c:pt>
                <c:pt idx="9">
                  <c:v>Plan Anticorrupción y de Atención al Ciudadano</c:v>
                </c:pt>
              </c:strCache>
            </c:str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1-4076-A085-437D6A519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201200"/>
        <c:axId val="748201528"/>
      </c:radarChart>
      <c:catAx>
        <c:axId val="74820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8201528"/>
        <c:crosses val="autoZero"/>
        <c:auto val="1"/>
        <c:lblAlgn val="ctr"/>
        <c:lblOffset val="100"/>
        <c:noMultiLvlLbl val="0"/>
      </c:catAx>
      <c:valAx>
        <c:axId val="74820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820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PIC!A1"/><Relationship Id="rId13" Type="http://schemas.openxmlformats.org/officeDocument/2006/relationships/image" Target="../media/image3.png"/><Relationship Id="rId18" Type="http://schemas.openxmlformats.org/officeDocument/2006/relationships/image" Target="../media/image8.svg"/><Relationship Id="rId26" Type="http://schemas.openxmlformats.org/officeDocument/2006/relationships/image" Target="../media/image16.svg"/><Relationship Id="rId3" Type="http://schemas.openxmlformats.org/officeDocument/2006/relationships/hyperlink" Target="#PINAR!A1"/><Relationship Id="rId21" Type="http://schemas.openxmlformats.org/officeDocument/2006/relationships/image" Target="../media/image11.png"/><Relationship Id="rId7" Type="http://schemas.openxmlformats.org/officeDocument/2006/relationships/hyperlink" Target="#PTSI!A1"/><Relationship Id="rId12" Type="http://schemas.openxmlformats.org/officeDocument/2006/relationships/image" Target="../media/image2.svg"/><Relationship Id="rId17" Type="http://schemas.openxmlformats.org/officeDocument/2006/relationships/image" Target="../media/image7.png"/><Relationship Id="rId25" Type="http://schemas.openxmlformats.org/officeDocument/2006/relationships/image" Target="../media/image15.png"/><Relationship Id="rId2" Type="http://schemas.openxmlformats.org/officeDocument/2006/relationships/hyperlink" Target="#PETI!A1"/><Relationship Id="rId16" Type="http://schemas.openxmlformats.org/officeDocument/2006/relationships/image" Target="../media/image6.svg"/><Relationship Id="rId20" Type="http://schemas.openxmlformats.org/officeDocument/2006/relationships/image" Target="../media/image10.svg"/><Relationship Id="rId29" Type="http://schemas.openxmlformats.org/officeDocument/2006/relationships/image" Target="../media/image19.png"/><Relationship Id="rId1" Type="http://schemas.openxmlformats.org/officeDocument/2006/relationships/hyperlink" Target="#PAC!A1"/><Relationship Id="rId6" Type="http://schemas.openxmlformats.org/officeDocument/2006/relationships/hyperlink" Target="#PSST!A1"/><Relationship Id="rId11" Type="http://schemas.openxmlformats.org/officeDocument/2006/relationships/image" Target="../media/image1.png"/><Relationship Id="rId24" Type="http://schemas.openxmlformats.org/officeDocument/2006/relationships/image" Target="../media/image14.svg"/><Relationship Id="rId5" Type="http://schemas.openxmlformats.org/officeDocument/2006/relationships/hyperlink" Target="#PETH!A1"/><Relationship Id="rId15" Type="http://schemas.openxmlformats.org/officeDocument/2006/relationships/image" Target="../media/image5.png"/><Relationship Id="rId23" Type="http://schemas.openxmlformats.org/officeDocument/2006/relationships/image" Target="../media/image13.png"/><Relationship Id="rId28" Type="http://schemas.openxmlformats.org/officeDocument/2006/relationships/image" Target="../media/image18.svg"/><Relationship Id="rId10" Type="http://schemas.openxmlformats.org/officeDocument/2006/relationships/hyperlink" Target="#PSPI!A1"/><Relationship Id="rId19" Type="http://schemas.openxmlformats.org/officeDocument/2006/relationships/image" Target="../media/image9.png"/><Relationship Id="rId31" Type="http://schemas.openxmlformats.org/officeDocument/2006/relationships/image" Target="../media/image21.png"/><Relationship Id="rId4" Type="http://schemas.openxmlformats.org/officeDocument/2006/relationships/hyperlink" Target="#PAAC!A1"/><Relationship Id="rId9" Type="http://schemas.openxmlformats.org/officeDocument/2006/relationships/hyperlink" Target="#PII!A1"/><Relationship Id="rId14" Type="http://schemas.openxmlformats.org/officeDocument/2006/relationships/image" Target="../media/image4.svg"/><Relationship Id="rId22" Type="http://schemas.openxmlformats.org/officeDocument/2006/relationships/image" Target="../media/image12.svg"/><Relationship Id="rId27" Type="http://schemas.openxmlformats.org/officeDocument/2006/relationships/image" Target="../media/image17.png"/><Relationship Id="rId30" Type="http://schemas.openxmlformats.org/officeDocument/2006/relationships/image" Target="../media/image20.sv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hyperlink" Target="#PORTADA!A1"/><Relationship Id="rId1" Type="http://schemas.openxmlformats.org/officeDocument/2006/relationships/image" Target="../media/image21.png"/><Relationship Id="rId4" Type="http://schemas.openxmlformats.org/officeDocument/2006/relationships/image" Target="../media/image30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hyperlink" Target="#PORTADA!A1"/><Relationship Id="rId1" Type="http://schemas.openxmlformats.org/officeDocument/2006/relationships/image" Target="../media/image21.png"/><Relationship Id="rId4" Type="http://schemas.openxmlformats.org/officeDocument/2006/relationships/image" Target="../media/image30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hyperlink" Target="#PORTADA!A1"/><Relationship Id="rId1" Type="http://schemas.openxmlformats.org/officeDocument/2006/relationships/image" Target="../media/image21.png"/><Relationship Id="rId4" Type="http://schemas.openxmlformats.org/officeDocument/2006/relationships/image" Target="../media/image30.sv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hyperlink" Target="#PORTADA!A1"/><Relationship Id="rId1" Type="http://schemas.openxmlformats.org/officeDocument/2006/relationships/image" Target="../media/image21.png"/><Relationship Id="rId4" Type="http://schemas.openxmlformats.org/officeDocument/2006/relationships/image" Target="../media/image30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hyperlink" Target="#PORTADA!A1"/><Relationship Id="rId1" Type="http://schemas.openxmlformats.org/officeDocument/2006/relationships/image" Target="../media/image22.png"/><Relationship Id="rId4" Type="http://schemas.openxmlformats.org/officeDocument/2006/relationships/image" Target="../media/image24.sv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PPSI!A1"/><Relationship Id="rId13" Type="http://schemas.openxmlformats.org/officeDocument/2006/relationships/chart" Target="../charts/chart1.xml"/><Relationship Id="rId3" Type="http://schemas.openxmlformats.org/officeDocument/2006/relationships/hyperlink" Target="#PIC!A1"/><Relationship Id="rId7" Type="http://schemas.openxmlformats.org/officeDocument/2006/relationships/hyperlink" Target="#PTSI!A1"/><Relationship Id="rId12" Type="http://schemas.openxmlformats.org/officeDocument/2006/relationships/image" Target="../media/image25.png"/><Relationship Id="rId2" Type="http://schemas.openxmlformats.org/officeDocument/2006/relationships/hyperlink" Target="#PETH!A1"/><Relationship Id="rId16" Type="http://schemas.openxmlformats.org/officeDocument/2006/relationships/image" Target="../media/image27.svg"/><Relationship Id="rId1" Type="http://schemas.openxmlformats.org/officeDocument/2006/relationships/hyperlink" Target="#PINAR!A1"/><Relationship Id="rId6" Type="http://schemas.openxmlformats.org/officeDocument/2006/relationships/hyperlink" Target="#PETI!A1"/><Relationship Id="rId11" Type="http://schemas.openxmlformats.org/officeDocument/2006/relationships/hyperlink" Target="#PC!A1"/><Relationship Id="rId5" Type="http://schemas.openxmlformats.org/officeDocument/2006/relationships/hyperlink" Target="#PSST!A1"/><Relationship Id="rId15" Type="http://schemas.openxmlformats.org/officeDocument/2006/relationships/image" Target="../media/image26.png"/><Relationship Id="rId10" Type="http://schemas.openxmlformats.org/officeDocument/2006/relationships/hyperlink" Target="#PIGA!A1"/><Relationship Id="rId4" Type="http://schemas.openxmlformats.org/officeDocument/2006/relationships/hyperlink" Target="#PII!A1"/><Relationship Id="rId9" Type="http://schemas.openxmlformats.org/officeDocument/2006/relationships/hyperlink" Target="#PAAC!A1"/><Relationship Id="rId14" Type="http://schemas.openxmlformats.org/officeDocument/2006/relationships/hyperlink" Target="#RESUMEN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hyperlink" Target="#PORTADA!A1"/><Relationship Id="rId1" Type="http://schemas.openxmlformats.org/officeDocument/2006/relationships/image" Target="../media/image21.png"/><Relationship Id="rId4" Type="http://schemas.openxmlformats.org/officeDocument/2006/relationships/image" Target="../media/image29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hyperlink" Target="#PORTADA!A1"/><Relationship Id="rId1" Type="http://schemas.openxmlformats.org/officeDocument/2006/relationships/image" Target="../media/image21.png"/><Relationship Id="rId4" Type="http://schemas.openxmlformats.org/officeDocument/2006/relationships/image" Target="../media/image30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hyperlink" Target="#PORTADA!A1"/><Relationship Id="rId1" Type="http://schemas.openxmlformats.org/officeDocument/2006/relationships/image" Target="../media/image21.png"/><Relationship Id="rId4" Type="http://schemas.openxmlformats.org/officeDocument/2006/relationships/image" Target="../media/image30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hyperlink" Target="#PORTADA!A1"/><Relationship Id="rId1" Type="http://schemas.openxmlformats.org/officeDocument/2006/relationships/image" Target="../media/image21.png"/><Relationship Id="rId4" Type="http://schemas.openxmlformats.org/officeDocument/2006/relationships/image" Target="../media/image30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hyperlink" Target="#PORTADA!A1"/><Relationship Id="rId1" Type="http://schemas.openxmlformats.org/officeDocument/2006/relationships/image" Target="../media/image21.png"/><Relationship Id="rId4" Type="http://schemas.openxmlformats.org/officeDocument/2006/relationships/image" Target="../media/image30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hyperlink" Target="#PORTADA!A1"/><Relationship Id="rId1" Type="http://schemas.openxmlformats.org/officeDocument/2006/relationships/image" Target="../media/image21.png"/><Relationship Id="rId4" Type="http://schemas.openxmlformats.org/officeDocument/2006/relationships/image" Target="../media/image3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0</xdr:row>
      <xdr:rowOff>137160</xdr:rowOff>
    </xdr:from>
    <xdr:to>
      <xdr:col>8</xdr:col>
      <xdr:colOff>899160</xdr:colOff>
      <xdr:row>22</xdr:row>
      <xdr:rowOff>53340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36A325E-DEA9-4BD5-8B62-50D07108A731}"/>
            </a:ext>
          </a:extLst>
        </xdr:cNvPr>
        <xdr:cNvGrpSpPr/>
      </xdr:nvGrpSpPr>
      <xdr:grpSpPr>
        <a:xfrm>
          <a:off x="396240" y="137160"/>
          <a:ext cx="10256520" cy="4549140"/>
          <a:chOff x="253830" y="1492730"/>
          <a:chExt cx="8644883" cy="4091423"/>
        </a:xfrm>
      </xdr:grpSpPr>
      <xdr:sp macro="" textlink="">
        <xdr:nvSpPr>
          <xdr:cNvPr id="7" name="Circle">
            <a:extLst>
              <a:ext uri="{FF2B5EF4-FFF2-40B4-BE49-F238E27FC236}">
                <a16:creationId xmlns:a16="http://schemas.microsoft.com/office/drawing/2014/main" id="{A7B8AE55-889F-889B-D622-04F919796E19}"/>
              </a:ext>
            </a:extLst>
          </xdr:cNvPr>
          <xdr:cNvSpPr/>
        </xdr:nvSpPr>
        <xdr:spPr>
          <a:xfrm>
            <a:off x="3381059" y="2335585"/>
            <a:ext cx="2404109" cy="2404110"/>
          </a:xfrm>
          <a:prstGeom prst="ellipse">
            <a:avLst/>
          </a:prstGeom>
          <a:solidFill>
            <a:schemeClr val="bg1"/>
          </a:solidFill>
          <a:ln w="12700">
            <a:miter lim="400000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txBody>
          <a:bodyPr wrap="square" lIns="28575" tIns="28575" rIns="28575" bIns="28575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 sz="3000">
                <a:solidFill>
                  <a:srgbClr val="FFFFFF"/>
                </a:solidFill>
              </a:defRPr>
            </a:pPr>
            <a:endParaRPr sz="2250"/>
          </a:p>
        </xdr:txBody>
      </xdr:sp>
      <xdr:sp macro="" textlink="">
        <xdr:nvSpPr>
          <xdr:cNvPr id="8" name="Shape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4D84174-8705-1B0E-30B9-F9699C5C5AC2}"/>
              </a:ext>
            </a:extLst>
          </xdr:cNvPr>
          <xdr:cNvSpPr/>
        </xdr:nvSpPr>
        <xdr:spPr>
          <a:xfrm>
            <a:off x="5062839" y="1795794"/>
            <a:ext cx="947737" cy="88963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11448"/>
                </a:moveTo>
                <a:cubicBezTo>
                  <a:pt x="2106" y="12303"/>
                  <a:pt x="4125" y="13390"/>
                  <a:pt x="5970" y="14708"/>
                </a:cubicBezTo>
                <a:cubicBezTo>
                  <a:pt x="6773" y="15287"/>
                  <a:pt x="7576" y="15888"/>
                  <a:pt x="8314" y="16535"/>
                </a:cubicBezTo>
                <a:cubicBezTo>
                  <a:pt x="10073" y="18039"/>
                  <a:pt x="11658" y="19727"/>
                  <a:pt x="13069" y="21600"/>
                </a:cubicBezTo>
                <a:lnTo>
                  <a:pt x="17844" y="16512"/>
                </a:lnTo>
                <a:lnTo>
                  <a:pt x="21600" y="12511"/>
                </a:lnTo>
                <a:cubicBezTo>
                  <a:pt x="20146" y="10684"/>
                  <a:pt x="18561" y="8996"/>
                  <a:pt x="16846" y="7447"/>
                </a:cubicBezTo>
                <a:lnTo>
                  <a:pt x="13090" y="11448"/>
                </a:lnTo>
                <a:cubicBezTo>
                  <a:pt x="11809" y="10314"/>
                  <a:pt x="10442" y="9251"/>
                  <a:pt x="9031" y="8302"/>
                </a:cubicBezTo>
                <a:lnTo>
                  <a:pt x="11440" y="3261"/>
                </a:lnTo>
                <a:cubicBezTo>
                  <a:pt x="9530" y="2012"/>
                  <a:pt x="7533" y="925"/>
                  <a:pt x="5449" y="0"/>
                </a:cubicBezTo>
                <a:lnTo>
                  <a:pt x="3039" y="5042"/>
                </a:lnTo>
                <a:lnTo>
                  <a:pt x="0" y="11448"/>
                </a:lnTo>
                <a:close/>
              </a:path>
            </a:pathLst>
          </a:custGeom>
          <a:solidFill>
            <a:srgbClr val="458BCA"/>
          </a:solidFill>
          <a:ln w="12700">
            <a:miter lim="400000"/>
          </a:ln>
        </xdr:spPr>
        <xdr:txBody>
          <a:bodyPr wrap="square" lIns="28575" tIns="28575" rIns="28575" bIns="28575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 sz="3000">
                <a:solidFill>
                  <a:srgbClr val="FFFFFF"/>
                </a:solidFill>
              </a:defRPr>
            </a:pPr>
            <a:endParaRPr sz="2250"/>
          </a:p>
        </xdr:txBody>
      </xdr:sp>
      <xdr:sp macro="" textlink="">
        <xdr:nvSpPr>
          <xdr:cNvPr id="9" name="Shape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93991DB-B246-FE3E-235A-97038D547FF1}"/>
              </a:ext>
            </a:extLst>
          </xdr:cNvPr>
          <xdr:cNvSpPr/>
        </xdr:nvSpPr>
        <xdr:spPr>
          <a:xfrm>
            <a:off x="3143045" y="4391863"/>
            <a:ext cx="947739" cy="88963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10152"/>
                </a:moveTo>
                <a:cubicBezTo>
                  <a:pt x="19494" y="9297"/>
                  <a:pt x="17475" y="8210"/>
                  <a:pt x="15630" y="6892"/>
                </a:cubicBezTo>
                <a:cubicBezTo>
                  <a:pt x="14827" y="6313"/>
                  <a:pt x="14024" y="5712"/>
                  <a:pt x="13286" y="5065"/>
                </a:cubicBezTo>
                <a:cubicBezTo>
                  <a:pt x="11527" y="3561"/>
                  <a:pt x="9943" y="1873"/>
                  <a:pt x="8531" y="0"/>
                </a:cubicBezTo>
                <a:lnTo>
                  <a:pt x="3756" y="5088"/>
                </a:lnTo>
                <a:lnTo>
                  <a:pt x="0" y="9089"/>
                </a:lnTo>
                <a:cubicBezTo>
                  <a:pt x="1454" y="10916"/>
                  <a:pt x="3039" y="12604"/>
                  <a:pt x="4754" y="14153"/>
                </a:cubicBezTo>
                <a:lnTo>
                  <a:pt x="8510" y="10152"/>
                </a:lnTo>
                <a:cubicBezTo>
                  <a:pt x="9791" y="11286"/>
                  <a:pt x="11158" y="12349"/>
                  <a:pt x="12569" y="13298"/>
                </a:cubicBezTo>
                <a:lnTo>
                  <a:pt x="10160" y="18339"/>
                </a:lnTo>
                <a:cubicBezTo>
                  <a:pt x="12070" y="19588"/>
                  <a:pt x="14067" y="20675"/>
                  <a:pt x="16151" y="21600"/>
                </a:cubicBezTo>
                <a:lnTo>
                  <a:pt x="18561" y="16558"/>
                </a:lnTo>
                <a:lnTo>
                  <a:pt x="21600" y="10152"/>
                </a:lnTo>
                <a:close/>
              </a:path>
            </a:pathLst>
          </a:custGeom>
          <a:solidFill>
            <a:srgbClr val="57BA47"/>
          </a:solidFill>
          <a:ln w="12700">
            <a:miter lim="400000"/>
          </a:ln>
        </xdr:spPr>
        <xdr:txBody>
          <a:bodyPr wrap="square" lIns="28575" tIns="28575" rIns="28575" bIns="28575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 sz="3000">
                <a:solidFill>
                  <a:srgbClr val="FFFFFF"/>
                </a:solidFill>
              </a:defRPr>
            </a:pPr>
            <a:endParaRPr sz="2250"/>
          </a:p>
        </xdr:txBody>
      </xdr:sp>
      <xdr:sp macro="" textlink="">
        <xdr:nvSpPr>
          <xdr:cNvPr id="10" name="Shape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1370C10-4841-2F9A-88EF-9D13072C296E}"/>
              </a:ext>
            </a:extLst>
          </xdr:cNvPr>
          <xdr:cNvSpPr/>
        </xdr:nvSpPr>
        <xdr:spPr>
          <a:xfrm>
            <a:off x="4133848" y="1657579"/>
            <a:ext cx="876305" cy="568644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043" y="21600"/>
                </a:moveTo>
                <a:cubicBezTo>
                  <a:pt x="4344" y="20623"/>
                  <a:pt x="6738" y="20044"/>
                  <a:pt x="9227" y="19863"/>
                </a:cubicBezTo>
                <a:cubicBezTo>
                  <a:pt x="9744" y="19827"/>
                  <a:pt x="10284" y="19791"/>
                  <a:pt x="10800" y="19791"/>
                </a:cubicBezTo>
                <a:cubicBezTo>
                  <a:pt x="11317" y="19791"/>
                  <a:pt x="11857" y="19827"/>
                  <a:pt x="12373" y="19863"/>
                </a:cubicBezTo>
                <a:cubicBezTo>
                  <a:pt x="14838" y="20044"/>
                  <a:pt x="17257" y="20623"/>
                  <a:pt x="19557" y="21600"/>
                </a:cubicBezTo>
                <a:lnTo>
                  <a:pt x="20708" y="10492"/>
                </a:lnTo>
                <a:lnTo>
                  <a:pt x="21600" y="1737"/>
                </a:lnTo>
                <a:cubicBezTo>
                  <a:pt x="19276" y="868"/>
                  <a:pt x="16881" y="289"/>
                  <a:pt x="14416" y="0"/>
                </a:cubicBezTo>
                <a:lnTo>
                  <a:pt x="13523" y="8720"/>
                </a:lnTo>
                <a:cubicBezTo>
                  <a:pt x="12631" y="8611"/>
                  <a:pt x="11716" y="8575"/>
                  <a:pt x="10800" y="8575"/>
                </a:cubicBezTo>
                <a:cubicBezTo>
                  <a:pt x="9884" y="8575"/>
                  <a:pt x="8992" y="8611"/>
                  <a:pt x="8077" y="8720"/>
                </a:cubicBezTo>
                <a:lnTo>
                  <a:pt x="7184" y="0"/>
                </a:lnTo>
                <a:cubicBezTo>
                  <a:pt x="4743" y="289"/>
                  <a:pt x="2348" y="868"/>
                  <a:pt x="0" y="1737"/>
                </a:cubicBezTo>
                <a:lnTo>
                  <a:pt x="892" y="10492"/>
                </a:lnTo>
                <a:lnTo>
                  <a:pt x="2043" y="21600"/>
                </a:lnTo>
                <a:close/>
              </a:path>
            </a:pathLst>
          </a:custGeom>
          <a:solidFill>
            <a:srgbClr val="FDB713"/>
          </a:solidFill>
          <a:ln w="12700">
            <a:miter lim="400000"/>
          </a:ln>
        </xdr:spPr>
        <xdr:txBody>
          <a:bodyPr wrap="square" lIns="28575" tIns="28575" rIns="28575" bIns="28575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 sz="3000">
                <a:solidFill>
                  <a:srgbClr val="FFFFFF"/>
                </a:solidFill>
              </a:defRPr>
            </a:pPr>
            <a:endParaRPr sz="2250"/>
          </a:p>
        </xdr:txBody>
      </xdr:sp>
      <xdr:sp macro="" textlink="">
        <xdr:nvSpPr>
          <xdr:cNvPr id="11" name="Shape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BA5EEDD6-4D25-C6E9-7DF2-E91FBF47B0C4}"/>
              </a:ext>
            </a:extLst>
          </xdr:cNvPr>
          <xdr:cNvSpPr/>
        </xdr:nvSpPr>
        <xdr:spPr>
          <a:xfrm>
            <a:off x="3138182" y="1795794"/>
            <a:ext cx="948692" cy="88963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8545" y="21600"/>
                </a:moveTo>
                <a:cubicBezTo>
                  <a:pt x="9954" y="19727"/>
                  <a:pt x="11537" y="18039"/>
                  <a:pt x="13294" y="16535"/>
                </a:cubicBezTo>
                <a:cubicBezTo>
                  <a:pt x="14053" y="15888"/>
                  <a:pt x="14834" y="15287"/>
                  <a:pt x="15636" y="14708"/>
                </a:cubicBezTo>
                <a:cubicBezTo>
                  <a:pt x="17501" y="13390"/>
                  <a:pt x="19496" y="12303"/>
                  <a:pt x="21600" y="11448"/>
                </a:cubicBezTo>
                <a:lnTo>
                  <a:pt x="18542" y="5042"/>
                </a:lnTo>
                <a:lnTo>
                  <a:pt x="16135" y="0"/>
                </a:lnTo>
                <a:cubicBezTo>
                  <a:pt x="14053" y="925"/>
                  <a:pt x="12058" y="2012"/>
                  <a:pt x="10149" y="3261"/>
                </a:cubicBezTo>
                <a:lnTo>
                  <a:pt x="12557" y="8302"/>
                </a:lnTo>
                <a:cubicBezTo>
                  <a:pt x="11147" y="9251"/>
                  <a:pt x="9781" y="10314"/>
                  <a:pt x="8501" y="11448"/>
                </a:cubicBezTo>
                <a:lnTo>
                  <a:pt x="4749" y="7447"/>
                </a:lnTo>
                <a:cubicBezTo>
                  <a:pt x="3036" y="8996"/>
                  <a:pt x="1453" y="10684"/>
                  <a:pt x="0" y="12511"/>
                </a:cubicBezTo>
                <a:lnTo>
                  <a:pt x="3752" y="16512"/>
                </a:lnTo>
                <a:lnTo>
                  <a:pt x="8545" y="21600"/>
                </a:lnTo>
                <a:close/>
              </a:path>
            </a:pathLst>
          </a:custGeom>
          <a:solidFill>
            <a:srgbClr val="5E4738"/>
          </a:solidFill>
          <a:ln w="12700">
            <a:miter lim="400000"/>
          </a:ln>
        </xdr:spPr>
        <xdr:txBody>
          <a:bodyPr wrap="square" lIns="28575" tIns="28575" rIns="28575" bIns="28575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 sz="3000">
                <a:solidFill>
                  <a:srgbClr val="FFFFFF"/>
                </a:solidFill>
              </a:defRPr>
            </a:pPr>
            <a:endParaRPr sz="2250"/>
          </a:p>
        </xdr:txBody>
      </xdr:sp>
      <xdr:sp macro="" textlink="">
        <xdr:nvSpPr>
          <xdr:cNvPr id="12" name="Shape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184E40AC-665C-3BAA-A835-120BBCF97D1C}"/>
              </a:ext>
            </a:extLst>
          </xdr:cNvPr>
          <xdr:cNvSpPr/>
        </xdr:nvSpPr>
        <xdr:spPr>
          <a:xfrm>
            <a:off x="5705676" y="2553132"/>
            <a:ext cx="742002" cy="916307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5681"/>
                </a:moveTo>
                <a:cubicBezTo>
                  <a:pt x="1580" y="7612"/>
                  <a:pt x="2884" y="9677"/>
                  <a:pt x="3910" y="11855"/>
                </a:cubicBezTo>
                <a:cubicBezTo>
                  <a:pt x="4353" y="12798"/>
                  <a:pt x="4741" y="13741"/>
                  <a:pt x="5074" y="14729"/>
                </a:cubicBezTo>
                <a:cubicBezTo>
                  <a:pt x="5823" y="16930"/>
                  <a:pt x="6266" y="19220"/>
                  <a:pt x="6405" y="21600"/>
                </a:cubicBezTo>
                <a:lnTo>
                  <a:pt x="14918" y="20500"/>
                </a:lnTo>
                <a:lnTo>
                  <a:pt x="21600" y="19647"/>
                </a:lnTo>
                <a:cubicBezTo>
                  <a:pt x="21378" y="17311"/>
                  <a:pt x="20935" y="15021"/>
                  <a:pt x="20269" y="12776"/>
                </a:cubicBezTo>
                <a:lnTo>
                  <a:pt x="13559" y="13629"/>
                </a:lnTo>
                <a:cubicBezTo>
                  <a:pt x="13032" y="11945"/>
                  <a:pt x="12367" y="10284"/>
                  <a:pt x="11563" y="8689"/>
                </a:cubicBezTo>
                <a:lnTo>
                  <a:pt x="17607" y="6197"/>
                </a:lnTo>
                <a:cubicBezTo>
                  <a:pt x="16498" y="4042"/>
                  <a:pt x="15195" y="1976"/>
                  <a:pt x="13697" y="0"/>
                </a:cubicBezTo>
                <a:lnTo>
                  <a:pt x="7653" y="2492"/>
                </a:lnTo>
                <a:lnTo>
                  <a:pt x="0" y="5681"/>
                </a:lnTo>
                <a:close/>
              </a:path>
            </a:pathLst>
          </a:custGeom>
          <a:solidFill>
            <a:srgbClr val="57BA47"/>
          </a:solidFill>
          <a:ln w="12700">
            <a:miter lim="400000"/>
          </a:ln>
        </xdr:spPr>
        <xdr:txBody>
          <a:bodyPr wrap="square" lIns="28575" tIns="28575" rIns="28575" bIns="28575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 sz="3000">
                <a:solidFill>
                  <a:srgbClr val="FFFFFF"/>
                </a:solidFill>
              </a:defRPr>
            </a:pPr>
            <a:endParaRPr sz="2250"/>
          </a:p>
        </xdr:txBody>
      </xdr:sp>
      <xdr:sp macro="" textlink="">
        <xdr:nvSpPr>
          <xdr:cNvPr id="13" name="Shape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98788082-D02D-CEEA-2D91-AF871515F568}"/>
              </a:ext>
            </a:extLst>
          </xdr:cNvPr>
          <xdr:cNvSpPr/>
        </xdr:nvSpPr>
        <xdr:spPr>
          <a:xfrm>
            <a:off x="4133848" y="4853927"/>
            <a:ext cx="876305" cy="568643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19557" y="0"/>
                </a:moveTo>
                <a:cubicBezTo>
                  <a:pt x="17256" y="977"/>
                  <a:pt x="14862" y="1556"/>
                  <a:pt x="12373" y="1737"/>
                </a:cubicBezTo>
                <a:cubicBezTo>
                  <a:pt x="11856" y="1773"/>
                  <a:pt x="11316" y="1809"/>
                  <a:pt x="10800" y="1809"/>
                </a:cubicBezTo>
                <a:cubicBezTo>
                  <a:pt x="10283" y="1809"/>
                  <a:pt x="9743" y="1773"/>
                  <a:pt x="9227" y="1737"/>
                </a:cubicBezTo>
                <a:cubicBezTo>
                  <a:pt x="6762" y="1556"/>
                  <a:pt x="4343" y="977"/>
                  <a:pt x="2043" y="0"/>
                </a:cubicBezTo>
                <a:lnTo>
                  <a:pt x="892" y="11108"/>
                </a:lnTo>
                <a:lnTo>
                  <a:pt x="0" y="19863"/>
                </a:lnTo>
                <a:cubicBezTo>
                  <a:pt x="2324" y="20732"/>
                  <a:pt x="4719" y="21311"/>
                  <a:pt x="7184" y="21600"/>
                </a:cubicBezTo>
                <a:lnTo>
                  <a:pt x="8077" y="12880"/>
                </a:lnTo>
                <a:cubicBezTo>
                  <a:pt x="8969" y="12989"/>
                  <a:pt x="9884" y="13025"/>
                  <a:pt x="10800" y="13025"/>
                </a:cubicBezTo>
                <a:cubicBezTo>
                  <a:pt x="11716" y="13025"/>
                  <a:pt x="12608" y="12989"/>
                  <a:pt x="13523" y="12880"/>
                </a:cubicBezTo>
                <a:lnTo>
                  <a:pt x="14416" y="21600"/>
                </a:lnTo>
                <a:cubicBezTo>
                  <a:pt x="16857" y="21311"/>
                  <a:pt x="19252" y="20732"/>
                  <a:pt x="21600" y="19863"/>
                </a:cubicBezTo>
                <a:lnTo>
                  <a:pt x="20708" y="11108"/>
                </a:lnTo>
                <a:lnTo>
                  <a:pt x="19557" y="0"/>
                </a:lnTo>
                <a:close/>
              </a:path>
            </a:pathLst>
          </a:custGeom>
          <a:solidFill>
            <a:srgbClr val="458BCA"/>
          </a:solidFill>
          <a:ln w="12700">
            <a:miter lim="400000"/>
          </a:ln>
        </xdr:spPr>
        <xdr:txBody>
          <a:bodyPr wrap="square" lIns="28575" tIns="28575" rIns="28575" bIns="28575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 sz="3000">
                <a:solidFill>
                  <a:srgbClr val="FFFFFF"/>
                </a:solidFill>
              </a:defRPr>
            </a:pPr>
            <a:endParaRPr sz="2250"/>
          </a:p>
        </xdr:txBody>
      </xdr:sp>
      <xdr:sp macro="" textlink="">
        <xdr:nvSpPr>
          <xdr:cNvPr id="14" name="Shape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9DC01AC-AFD2-DD8D-E56B-290CDD6D8B98}"/>
              </a:ext>
            </a:extLst>
          </xdr:cNvPr>
          <xdr:cNvSpPr/>
        </xdr:nvSpPr>
        <xdr:spPr>
          <a:xfrm>
            <a:off x="2695371" y="3610609"/>
            <a:ext cx="741999" cy="916307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15919"/>
                </a:moveTo>
                <a:cubicBezTo>
                  <a:pt x="20020" y="13988"/>
                  <a:pt x="18716" y="11923"/>
                  <a:pt x="17690" y="9745"/>
                </a:cubicBezTo>
                <a:cubicBezTo>
                  <a:pt x="17247" y="8802"/>
                  <a:pt x="16859" y="7859"/>
                  <a:pt x="16526" y="6871"/>
                </a:cubicBezTo>
                <a:cubicBezTo>
                  <a:pt x="15777" y="4670"/>
                  <a:pt x="15333" y="2380"/>
                  <a:pt x="15195" y="0"/>
                </a:cubicBezTo>
                <a:lnTo>
                  <a:pt x="6682" y="1100"/>
                </a:lnTo>
                <a:lnTo>
                  <a:pt x="0" y="1953"/>
                </a:lnTo>
                <a:cubicBezTo>
                  <a:pt x="222" y="4289"/>
                  <a:pt x="665" y="6579"/>
                  <a:pt x="1331" y="8824"/>
                </a:cubicBezTo>
                <a:lnTo>
                  <a:pt x="8041" y="7971"/>
                </a:lnTo>
                <a:cubicBezTo>
                  <a:pt x="8568" y="9655"/>
                  <a:pt x="9233" y="11316"/>
                  <a:pt x="10037" y="12911"/>
                </a:cubicBezTo>
                <a:lnTo>
                  <a:pt x="3993" y="15403"/>
                </a:lnTo>
                <a:cubicBezTo>
                  <a:pt x="5102" y="17558"/>
                  <a:pt x="6405" y="19624"/>
                  <a:pt x="7902" y="21600"/>
                </a:cubicBezTo>
                <a:lnTo>
                  <a:pt x="13947" y="19108"/>
                </a:lnTo>
                <a:lnTo>
                  <a:pt x="21600" y="15919"/>
                </a:lnTo>
                <a:close/>
              </a:path>
            </a:pathLst>
          </a:custGeom>
          <a:solidFill>
            <a:srgbClr val="5E4738"/>
          </a:solidFill>
          <a:ln w="12700">
            <a:miter lim="400000"/>
          </a:ln>
        </xdr:spPr>
        <xdr:txBody>
          <a:bodyPr wrap="square" lIns="28575" tIns="28575" rIns="28575" bIns="28575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 sz="3000">
                <a:solidFill>
                  <a:srgbClr val="FFFFFF"/>
                </a:solidFill>
              </a:defRPr>
            </a:pPr>
            <a:endParaRPr sz="2250"/>
          </a:p>
        </xdr:txBody>
      </xdr:sp>
      <xdr:sp macro="" textlink="">
        <xdr:nvSpPr>
          <xdr:cNvPr id="15" name="Shape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178726B6-CA78-E54D-3B1F-B6605234AEF9}"/>
              </a:ext>
            </a:extLst>
          </xdr:cNvPr>
          <xdr:cNvSpPr/>
        </xdr:nvSpPr>
        <xdr:spPr>
          <a:xfrm>
            <a:off x="5705675" y="3610609"/>
            <a:ext cx="742953" cy="915354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14898" y="1101"/>
                </a:moveTo>
                <a:lnTo>
                  <a:pt x="6397" y="0"/>
                </a:lnTo>
                <a:cubicBezTo>
                  <a:pt x="6258" y="2360"/>
                  <a:pt x="5815" y="4675"/>
                  <a:pt x="5068" y="6878"/>
                </a:cubicBezTo>
                <a:cubicBezTo>
                  <a:pt x="4735" y="7844"/>
                  <a:pt x="4348" y="8811"/>
                  <a:pt x="3905" y="9755"/>
                </a:cubicBezTo>
                <a:cubicBezTo>
                  <a:pt x="2880" y="11935"/>
                  <a:pt x="1579" y="14025"/>
                  <a:pt x="0" y="15936"/>
                </a:cubicBezTo>
                <a:lnTo>
                  <a:pt x="7671" y="19105"/>
                </a:lnTo>
                <a:lnTo>
                  <a:pt x="13708" y="21600"/>
                </a:lnTo>
                <a:cubicBezTo>
                  <a:pt x="15203" y="19622"/>
                  <a:pt x="16505" y="17554"/>
                  <a:pt x="17612" y="15396"/>
                </a:cubicBezTo>
                <a:lnTo>
                  <a:pt x="11575" y="12902"/>
                </a:lnTo>
                <a:cubicBezTo>
                  <a:pt x="12378" y="11306"/>
                  <a:pt x="13043" y="9642"/>
                  <a:pt x="13569" y="7957"/>
                </a:cubicBezTo>
                <a:lnTo>
                  <a:pt x="20271" y="8811"/>
                </a:lnTo>
                <a:cubicBezTo>
                  <a:pt x="20935" y="6586"/>
                  <a:pt x="21379" y="4293"/>
                  <a:pt x="21600" y="1933"/>
                </a:cubicBezTo>
                <a:lnTo>
                  <a:pt x="14898" y="1101"/>
                </a:lnTo>
                <a:close/>
              </a:path>
            </a:pathLst>
          </a:custGeom>
          <a:solidFill>
            <a:srgbClr val="5E4738"/>
          </a:solidFill>
          <a:ln w="12700">
            <a:miter lim="400000"/>
          </a:ln>
        </xdr:spPr>
        <xdr:txBody>
          <a:bodyPr wrap="square" lIns="28575" tIns="28575" rIns="28575" bIns="28575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 sz="3000">
                <a:solidFill>
                  <a:srgbClr val="FFFFFF"/>
                </a:solidFill>
              </a:defRPr>
            </a:pPr>
            <a:endParaRPr sz="2250"/>
          </a:p>
        </xdr:txBody>
      </xdr:sp>
      <xdr:sp macro="" textlink="">
        <xdr:nvSpPr>
          <xdr:cNvPr id="16" name="Shape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7164B8CE-45FE-99E8-FD37-F1FC2BAEA6F8}"/>
              </a:ext>
            </a:extLst>
          </xdr:cNvPr>
          <xdr:cNvSpPr/>
        </xdr:nvSpPr>
        <xdr:spPr>
          <a:xfrm>
            <a:off x="5057977" y="4391863"/>
            <a:ext cx="948689" cy="88963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13055" y="0"/>
                </a:moveTo>
                <a:cubicBezTo>
                  <a:pt x="11646" y="1873"/>
                  <a:pt x="10063" y="3561"/>
                  <a:pt x="8306" y="5065"/>
                </a:cubicBezTo>
                <a:cubicBezTo>
                  <a:pt x="7547" y="5712"/>
                  <a:pt x="6766" y="6313"/>
                  <a:pt x="5964" y="6892"/>
                </a:cubicBezTo>
                <a:cubicBezTo>
                  <a:pt x="4099" y="8210"/>
                  <a:pt x="2104" y="9297"/>
                  <a:pt x="0" y="10152"/>
                </a:cubicBezTo>
                <a:lnTo>
                  <a:pt x="3058" y="16558"/>
                </a:lnTo>
                <a:lnTo>
                  <a:pt x="5465" y="21600"/>
                </a:lnTo>
                <a:cubicBezTo>
                  <a:pt x="7547" y="20675"/>
                  <a:pt x="9542" y="19588"/>
                  <a:pt x="11451" y="18339"/>
                </a:cubicBezTo>
                <a:lnTo>
                  <a:pt x="9043" y="13298"/>
                </a:lnTo>
                <a:cubicBezTo>
                  <a:pt x="10453" y="12349"/>
                  <a:pt x="11819" y="11286"/>
                  <a:pt x="13099" y="10152"/>
                </a:cubicBezTo>
                <a:lnTo>
                  <a:pt x="16851" y="14153"/>
                </a:lnTo>
                <a:cubicBezTo>
                  <a:pt x="18564" y="12604"/>
                  <a:pt x="20147" y="10916"/>
                  <a:pt x="21600" y="9089"/>
                </a:cubicBezTo>
                <a:lnTo>
                  <a:pt x="17848" y="5088"/>
                </a:lnTo>
                <a:lnTo>
                  <a:pt x="13055" y="0"/>
                </a:lnTo>
                <a:close/>
              </a:path>
            </a:pathLst>
          </a:custGeom>
          <a:solidFill>
            <a:srgbClr val="FDB713"/>
          </a:solidFill>
          <a:ln w="12700">
            <a:miter lim="400000"/>
          </a:ln>
        </xdr:spPr>
        <xdr:txBody>
          <a:bodyPr wrap="square" lIns="28575" tIns="28575" rIns="28575" bIns="28575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 sz="3000">
                <a:solidFill>
                  <a:srgbClr val="FFFFFF"/>
                </a:solidFill>
              </a:defRPr>
            </a:pPr>
            <a:endParaRPr sz="2250"/>
          </a:p>
        </xdr:txBody>
      </xdr:sp>
      <xdr:sp macro="" textlink="">
        <xdr:nvSpPr>
          <xdr:cNvPr id="17" name="Shape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53A7E1C9-922F-A0A4-5828-C69F8E9F97FC}"/>
              </a:ext>
            </a:extLst>
          </xdr:cNvPr>
          <xdr:cNvSpPr/>
        </xdr:nvSpPr>
        <xdr:spPr>
          <a:xfrm>
            <a:off x="2695371" y="2553132"/>
            <a:ext cx="742950" cy="915354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15203" y="21600"/>
                </a:moveTo>
                <a:cubicBezTo>
                  <a:pt x="15342" y="19240"/>
                  <a:pt x="15785" y="16925"/>
                  <a:pt x="16532" y="14722"/>
                </a:cubicBezTo>
                <a:cubicBezTo>
                  <a:pt x="16865" y="13756"/>
                  <a:pt x="17252" y="12789"/>
                  <a:pt x="17695" y="11845"/>
                </a:cubicBezTo>
                <a:cubicBezTo>
                  <a:pt x="18720" y="9665"/>
                  <a:pt x="20021" y="7575"/>
                  <a:pt x="21600" y="5664"/>
                </a:cubicBezTo>
                <a:lnTo>
                  <a:pt x="13929" y="2495"/>
                </a:lnTo>
                <a:lnTo>
                  <a:pt x="7892" y="0"/>
                </a:lnTo>
                <a:cubicBezTo>
                  <a:pt x="6397" y="1978"/>
                  <a:pt x="5095" y="4046"/>
                  <a:pt x="3988" y="6204"/>
                </a:cubicBezTo>
                <a:lnTo>
                  <a:pt x="10025" y="8698"/>
                </a:lnTo>
                <a:cubicBezTo>
                  <a:pt x="9222" y="10294"/>
                  <a:pt x="8557" y="11958"/>
                  <a:pt x="8031" y="13643"/>
                </a:cubicBezTo>
                <a:lnTo>
                  <a:pt x="1329" y="12789"/>
                </a:lnTo>
                <a:cubicBezTo>
                  <a:pt x="665" y="15014"/>
                  <a:pt x="222" y="17307"/>
                  <a:pt x="0" y="19667"/>
                </a:cubicBezTo>
                <a:lnTo>
                  <a:pt x="6674" y="20521"/>
                </a:lnTo>
                <a:lnTo>
                  <a:pt x="15203" y="21600"/>
                </a:lnTo>
                <a:close/>
              </a:path>
            </a:pathLst>
          </a:custGeom>
          <a:solidFill>
            <a:srgbClr val="FDB713"/>
          </a:solidFill>
          <a:ln w="12700">
            <a:miter lim="400000"/>
          </a:ln>
        </xdr:spPr>
        <xdr:txBody>
          <a:bodyPr wrap="square" lIns="28575" tIns="28575" rIns="28575" bIns="28575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 sz="3000">
                <a:solidFill>
                  <a:srgbClr val="FFFFFF"/>
                </a:solidFill>
              </a:defRPr>
            </a:pPr>
            <a:endParaRPr sz="2250"/>
          </a:p>
        </xdr:txBody>
      </xdr:sp>
      <xdr:sp macro="" textlink="">
        <xdr:nvSpPr>
          <xdr:cNvPr id="18" name="TextBox 16">
            <a:extLst>
              <a:ext uri="{FF2B5EF4-FFF2-40B4-BE49-F238E27FC236}">
                <a16:creationId xmlns:a16="http://schemas.microsoft.com/office/drawing/2014/main" id="{28A060D2-C73E-0D66-0DE0-1FE912A02DB9}"/>
              </a:ext>
            </a:extLst>
          </xdr:cNvPr>
          <xdr:cNvSpPr txBox="1"/>
        </xdr:nvSpPr>
        <xdr:spPr>
          <a:xfrm>
            <a:off x="4350547" y="1492730"/>
            <a:ext cx="446714" cy="32316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01</a:t>
            </a:r>
          </a:p>
        </xdr:txBody>
      </xdr:sp>
      <xdr:sp macro="" textlink="">
        <xdr:nvSpPr>
          <xdr:cNvPr id="19" name="TextBox 17">
            <a:extLst>
              <a:ext uri="{FF2B5EF4-FFF2-40B4-BE49-F238E27FC236}">
                <a16:creationId xmlns:a16="http://schemas.microsoft.com/office/drawing/2014/main" id="{5070CC5B-8F8F-34C1-26C6-9139B205E602}"/>
              </a:ext>
            </a:extLst>
          </xdr:cNvPr>
          <xdr:cNvSpPr txBox="1"/>
        </xdr:nvSpPr>
        <xdr:spPr>
          <a:xfrm>
            <a:off x="5470219" y="1842635"/>
            <a:ext cx="446714" cy="32316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02</a:t>
            </a:r>
          </a:p>
        </xdr:txBody>
      </xdr:sp>
      <xdr:sp macro="" textlink="">
        <xdr:nvSpPr>
          <xdr:cNvPr id="20" name="TextBox 18">
            <a:extLst>
              <a:ext uri="{FF2B5EF4-FFF2-40B4-BE49-F238E27FC236}">
                <a16:creationId xmlns:a16="http://schemas.microsoft.com/office/drawing/2014/main" id="{BE8A3925-0AF7-F71D-02C2-FBBB58566603}"/>
              </a:ext>
            </a:extLst>
          </xdr:cNvPr>
          <xdr:cNvSpPr txBox="1"/>
        </xdr:nvSpPr>
        <xdr:spPr>
          <a:xfrm>
            <a:off x="6125239" y="2789415"/>
            <a:ext cx="446714" cy="32316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03</a:t>
            </a:r>
          </a:p>
        </xdr:txBody>
      </xdr:sp>
      <xdr:sp macro="" textlink="">
        <xdr:nvSpPr>
          <xdr:cNvPr id="21" name="TextBox 19">
            <a:extLst>
              <a:ext uri="{FF2B5EF4-FFF2-40B4-BE49-F238E27FC236}">
                <a16:creationId xmlns:a16="http://schemas.microsoft.com/office/drawing/2014/main" id="{C18EDFB4-7790-68BD-3C93-9F0B134795D4}"/>
              </a:ext>
            </a:extLst>
          </xdr:cNvPr>
          <xdr:cNvSpPr txBox="1"/>
        </xdr:nvSpPr>
        <xdr:spPr>
          <a:xfrm>
            <a:off x="4350547" y="5260988"/>
            <a:ext cx="446714" cy="32316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06</a:t>
            </a:r>
          </a:p>
        </xdr:txBody>
      </xdr:sp>
      <xdr:sp macro="" textlink="">
        <xdr:nvSpPr>
          <xdr:cNvPr id="22" name="TextBox 20">
            <a:extLst>
              <a:ext uri="{FF2B5EF4-FFF2-40B4-BE49-F238E27FC236}">
                <a16:creationId xmlns:a16="http://schemas.microsoft.com/office/drawing/2014/main" id="{BDAD49E3-9427-4D5C-7BFF-B57B82D74B4A}"/>
              </a:ext>
            </a:extLst>
          </xdr:cNvPr>
          <xdr:cNvSpPr txBox="1"/>
        </xdr:nvSpPr>
        <xdr:spPr>
          <a:xfrm>
            <a:off x="5461330" y="4892537"/>
            <a:ext cx="446714" cy="32316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05</a:t>
            </a:r>
          </a:p>
        </xdr:txBody>
      </xdr:sp>
      <xdr:sp macro="" textlink="">
        <xdr:nvSpPr>
          <xdr:cNvPr id="23" name="TextBox 21">
            <a:extLst>
              <a:ext uri="{FF2B5EF4-FFF2-40B4-BE49-F238E27FC236}">
                <a16:creationId xmlns:a16="http://schemas.microsoft.com/office/drawing/2014/main" id="{26F07139-566D-47A7-ADED-DA9FC7213466}"/>
              </a:ext>
            </a:extLst>
          </xdr:cNvPr>
          <xdr:cNvSpPr txBox="1"/>
        </xdr:nvSpPr>
        <xdr:spPr>
          <a:xfrm>
            <a:off x="6115232" y="3950131"/>
            <a:ext cx="446714" cy="32316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04</a:t>
            </a:r>
          </a:p>
        </xdr:txBody>
      </xdr:sp>
      <xdr:sp macro="" textlink="">
        <xdr:nvSpPr>
          <xdr:cNvPr id="24" name="TextBox 22">
            <a:extLst>
              <a:ext uri="{FF2B5EF4-FFF2-40B4-BE49-F238E27FC236}">
                <a16:creationId xmlns:a16="http://schemas.microsoft.com/office/drawing/2014/main" id="{AFCD6474-5CBE-C5A9-4EE0-4E31171FC3F4}"/>
              </a:ext>
            </a:extLst>
          </xdr:cNvPr>
          <xdr:cNvSpPr txBox="1"/>
        </xdr:nvSpPr>
        <xdr:spPr>
          <a:xfrm>
            <a:off x="3242680" y="1848970"/>
            <a:ext cx="446714" cy="32316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10</a:t>
            </a:r>
          </a:p>
        </xdr:txBody>
      </xdr:sp>
      <xdr:sp macro="" textlink="">
        <xdr:nvSpPr>
          <xdr:cNvPr id="25" name="TextBox 23">
            <a:extLst>
              <a:ext uri="{FF2B5EF4-FFF2-40B4-BE49-F238E27FC236}">
                <a16:creationId xmlns:a16="http://schemas.microsoft.com/office/drawing/2014/main" id="{17E10DC2-949F-A3F3-E395-2CC7D1C980BB}"/>
              </a:ext>
            </a:extLst>
          </xdr:cNvPr>
          <xdr:cNvSpPr txBox="1"/>
        </xdr:nvSpPr>
        <xdr:spPr>
          <a:xfrm>
            <a:off x="3245171" y="4893348"/>
            <a:ext cx="446714" cy="32316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07</a:t>
            </a:r>
          </a:p>
        </xdr:txBody>
      </xdr:sp>
      <xdr:sp macro="" textlink="">
        <xdr:nvSpPr>
          <xdr:cNvPr id="26" name="TextBox 24">
            <a:extLst>
              <a:ext uri="{FF2B5EF4-FFF2-40B4-BE49-F238E27FC236}">
                <a16:creationId xmlns:a16="http://schemas.microsoft.com/office/drawing/2014/main" id="{797F9E20-45C0-E311-C792-470663A11BBF}"/>
              </a:ext>
            </a:extLst>
          </xdr:cNvPr>
          <xdr:cNvSpPr txBox="1"/>
        </xdr:nvSpPr>
        <xdr:spPr>
          <a:xfrm>
            <a:off x="2564846" y="2787399"/>
            <a:ext cx="446714" cy="32316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09</a:t>
            </a:r>
          </a:p>
        </xdr:txBody>
      </xdr:sp>
      <xdr:sp macro="" textlink="">
        <xdr:nvSpPr>
          <xdr:cNvPr id="27" name="TextBox 25">
            <a:extLst>
              <a:ext uri="{FF2B5EF4-FFF2-40B4-BE49-F238E27FC236}">
                <a16:creationId xmlns:a16="http://schemas.microsoft.com/office/drawing/2014/main" id="{DBA93DBC-B018-35AB-A13E-FBC9C9240136}"/>
              </a:ext>
            </a:extLst>
          </xdr:cNvPr>
          <xdr:cNvSpPr txBox="1"/>
        </xdr:nvSpPr>
        <xdr:spPr>
          <a:xfrm>
            <a:off x="2564846" y="3950131"/>
            <a:ext cx="446714" cy="32316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08</a:t>
            </a:r>
          </a:p>
        </xdr:txBody>
      </xdr:sp>
      <xdr:pic>
        <xdr:nvPicPr>
          <xdr:cNvPr id="28" name="Graphic 26" descr="Bar graph with downward trend with solid fill">
            <a:extLst>
              <a:ext uri="{FF2B5EF4-FFF2-40B4-BE49-F238E27FC236}">
                <a16:creationId xmlns:a16="http://schemas.microsoft.com/office/drawing/2014/main" id="{E3EC10F4-21FD-9862-D019-968587F1A4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2958556" y="3641516"/>
            <a:ext cx="291074" cy="291074"/>
          </a:xfrm>
          <a:prstGeom prst="rect">
            <a:avLst/>
          </a:prstGeom>
        </xdr:spPr>
      </xdr:pic>
      <xdr:pic>
        <xdr:nvPicPr>
          <xdr:cNvPr id="29" name="Graphic 28" descr="Bar graph with upward trend with solid fill">
            <a:extLst>
              <a:ext uri="{FF2B5EF4-FFF2-40B4-BE49-F238E27FC236}">
                <a16:creationId xmlns:a16="http://schemas.microsoft.com/office/drawing/2014/main" id="{3654F9BD-1CA4-D9A5-007A-8888BAA3BD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3058798" y="2723201"/>
            <a:ext cx="291074" cy="291074"/>
          </a:xfrm>
          <a:prstGeom prst="rect">
            <a:avLst/>
          </a:prstGeom>
        </xdr:spPr>
      </xdr:pic>
      <xdr:pic>
        <xdr:nvPicPr>
          <xdr:cNvPr id="30" name="Graphic 29" descr="Brainstorm with solid fill">
            <a:extLst>
              <a:ext uri="{FF2B5EF4-FFF2-40B4-BE49-F238E27FC236}">
                <a16:creationId xmlns:a16="http://schemas.microsoft.com/office/drawing/2014/main" id="{EF461D96-8271-361F-CBC3-70AE3932C6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6"/>
              </a:ext>
            </a:extLst>
          </a:blip>
          <a:stretch>
            <a:fillRect/>
          </a:stretch>
        </xdr:blipFill>
        <xdr:spPr>
          <a:xfrm>
            <a:off x="3388078" y="4491594"/>
            <a:ext cx="291074" cy="291074"/>
          </a:xfrm>
          <a:prstGeom prst="rect">
            <a:avLst/>
          </a:prstGeom>
        </xdr:spPr>
      </xdr:pic>
      <xdr:pic>
        <xdr:nvPicPr>
          <xdr:cNvPr id="31" name="Graphic 30" descr="Bullseye with solid fill">
            <a:extLst>
              <a:ext uri="{FF2B5EF4-FFF2-40B4-BE49-F238E27FC236}">
                <a16:creationId xmlns:a16="http://schemas.microsoft.com/office/drawing/2014/main" id="{7A641B25-88C6-4922-14F8-2F71186C6B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tretch>
            <a:fillRect/>
          </a:stretch>
        </xdr:blipFill>
        <xdr:spPr>
          <a:xfrm>
            <a:off x="5785993" y="4030434"/>
            <a:ext cx="291074" cy="291074"/>
          </a:xfrm>
          <a:prstGeom prst="rect">
            <a:avLst/>
          </a:prstGeom>
        </xdr:spPr>
      </xdr:pic>
      <xdr:pic>
        <xdr:nvPicPr>
          <xdr:cNvPr id="32" name="Graphic 31" descr="Database with solid fill">
            <a:extLst>
              <a:ext uri="{FF2B5EF4-FFF2-40B4-BE49-F238E27FC236}">
                <a16:creationId xmlns:a16="http://schemas.microsoft.com/office/drawing/2014/main" id="{5C4E7086-4C92-AD65-B179-A20674A27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0"/>
              </a:ext>
            </a:extLst>
          </a:blip>
          <a:stretch>
            <a:fillRect/>
          </a:stretch>
        </xdr:blipFill>
        <xdr:spPr>
          <a:xfrm>
            <a:off x="5147453" y="4759352"/>
            <a:ext cx="291074" cy="291074"/>
          </a:xfrm>
          <a:prstGeom prst="rect">
            <a:avLst/>
          </a:prstGeom>
        </xdr:spPr>
      </xdr:pic>
      <xdr:pic>
        <xdr:nvPicPr>
          <xdr:cNvPr id="33" name="Graphic 32" descr="Gears with solid fill">
            <a:extLst>
              <a:ext uri="{FF2B5EF4-FFF2-40B4-BE49-F238E27FC236}">
                <a16:creationId xmlns:a16="http://schemas.microsoft.com/office/drawing/2014/main" id="{0029B5B7-BCC1-990E-D9AA-89187B2928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2"/>
              </a:ext>
            </a:extLst>
          </a:blip>
          <a:stretch>
            <a:fillRect/>
          </a:stretch>
        </xdr:blipFill>
        <xdr:spPr>
          <a:xfrm>
            <a:off x="4202560" y="4923351"/>
            <a:ext cx="291074" cy="291074"/>
          </a:xfrm>
          <a:prstGeom prst="rect">
            <a:avLst/>
          </a:prstGeom>
        </xdr:spPr>
      </xdr:pic>
      <xdr:pic>
        <xdr:nvPicPr>
          <xdr:cNvPr id="34" name="Graphic 33" descr="Hourglass 30% with solid fill">
            <a:extLst>
              <a:ext uri="{FF2B5EF4-FFF2-40B4-BE49-F238E27FC236}">
                <a16:creationId xmlns:a16="http://schemas.microsoft.com/office/drawing/2014/main" id="{285B4B93-B0E7-B4B8-8327-7A0FAD7BD3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4"/>
              </a:ext>
            </a:extLst>
          </a:blip>
          <a:stretch>
            <a:fillRect/>
          </a:stretch>
        </xdr:blipFill>
        <xdr:spPr>
          <a:xfrm>
            <a:off x="5903613" y="3124024"/>
            <a:ext cx="291074" cy="291074"/>
          </a:xfrm>
          <a:prstGeom prst="rect">
            <a:avLst/>
          </a:prstGeom>
        </xdr:spPr>
      </xdr:pic>
      <xdr:pic>
        <xdr:nvPicPr>
          <xdr:cNvPr id="35" name="Graphic 34" descr="Lightbulb with solid fill">
            <a:extLst>
              <a:ext uri="{FF2B5EF4-FFF2-40B4-BE49-F238E27FC236}">
                <a16:creationId xmlns:a16="http://schemas.microsoft.com/office/drawing/2014/main" id="{524D60E5-C614-E33C-1623-8ED3AECDF3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6"/>
              </a:ext>
            </a:extLst>
          </a:blip>
          <a:stretch>
            <a:fillRect/>
          </a:stretch>
        </xdr:blipFill>
        <xdr:spPr>
          <a:xfrm>
            <a:off x="4656496" y="1873493"/>
            <a:ext cx="291074" cy="291074"/>
          </a:xfrm>
          <a:prstGeom prst="rect">
            <a:avLst/>
          </a:prstGeom>
        </xdr:spPr>
      </xdr:pic>
      <xdr:pic>
        <xdr:nvPicPr>
          <xdr:cNvPr id="36" name="Graphic 35" descr="Research with solid fill">
            <a:extLst>
              <a:ext uri="{FF2B5EF4-FFF2-40B4-BE49-F238E27FC236}">
                <a16:creationId xmlns:a16="http://schemas.microsoft.com/office/drawing/2014/main" id="{0B095FC2-4948-6837-E281-9FEDFC3BCF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8"/>
              </a:ext>
            </a:extLst>
          </a:blip>
          <a:stretch>
            <a:fillRect/>
          </a:stretch>
        </xdr:blipFill>
        <xdr:spPr>
          <a:xfrm>
            <a:off x="5411974" y="2276474"/>
            <a:ext cx="291074" cy="291074"/>
          </a:xfrm>
          <a:prstGeom prst="rect">
            <a:avLst/>
          </a:prstGeom>
        </xdr:spPr>
      </xdr:pic>
      <xdr:pic>
        <xdr:nvPicPr>
          <xdr:cNvPr id="37" name="Graphic 36" descr="Eye with solid fill">
            <a:extLst>
              <a:ext uri="{FF2B5EF4-FFF2-40B4-BE49-F238E27FC236}">
                <a16:creationId xmlns:a16="http://schemas.microsoft.com/office/drawing/2014/main" id="{0067BF65-AF36-325D-6A16-EA86AB04A8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0"/>
              </a:ext>
            </a:extLst>
          </a:blip>
          <a:stretch>
            <a:fillRect/>
          </a:stretch>
        </xdr:blipFill>
        <xdr:spPr>
          <a:xfrm>
            <a:off x="3701766" y="2053223"/>
            <a:ext cx="361085" cy="361085"/>
          </a:xfrm>
          <a:prstGeom prst="rect">
            <a:avLst/>
          </a:prstGeom>
        </xdr:spPr>
      </xdr:pic>
      <xdr:grpSp>
        <xdr:nvGrpSpPr>
          <xdr:cNvPr id="38" name="Group 97">
            <a:extLst>
              <a:ext uri="{FF2B5EF4-FFF2-40B4-BE49-F238E27FC236}">
                <a16:creationId xmlns:a16="http://schemas.microsoft.com/office/drawing/2014/main" id="{6CA82A32-9512-ED1C-884B-B7F613A8D512}"/>
              </a:ext>
            </a:extLst>
          </xdr:cNvPr>
          <xdr:cNvGrpSpPr/>
        </xdr:nvGrpSpPr>
        <xdr:grpSpPr>
          <a:xfrm>
            <a:off x="6695611" y="2452613"/>
            <a:ext cx="2194560" cy="500582"/>
            <a:chOff x="8927481" y="2258398"/>
            <a:chExt cx="2926080" cy="667442"/>
          </a:xfrm>
        </xdr:grpSpPr>
        <xdr:sp macro="" textlink="">
          <xdr:nvSpPr>
            <xdr:cNvPr id="69" name="TextBox 38">
              <a:extLst>
                <a:ext uri="{FF2B5EF4-FFF2-40B4-BE49-F238E27FC236}">
                  <a16:creationId xmlns:a16="http://schemas.microsoft.com/office/drawing/2014/main" id="{92BA9AA2-33A5-1414-2C0F-47AE4C2D05F4}"/>
                </a:ext>
              </a:extLst>
            </xdr:cNvPr>
            <xdr:cNvSpPr txBox="1"/>
          </xdr:nvSpPr>
          <xdr:spPr>
            <a:xfrm>
              <a:off x="8927481" y="2258398"/>
              <a:ext cx="2926080" cy="448661"/>
            </a:xfrm>
            <a:prstGeom prst="rect">
              <a:avLst/>
            </a:prstGeom>
            <a:noFill/>
          </xdr:spPr>
          <xdr:txBody>
            <a:bodyPr wrap="square" lIns="0" rIns="0" rtlCol="0" anchor="b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b="1">
                  <a:solidFill>
                    <a:schemeClr val="accent1"/>
                  </a:solidFill>
                </a:rPr>
                <a:t>02. PAC</a:t>
              </a:r>
            </a:p>
          </xdr:txBody>
        </xdr:sp>
        <xdr:sp macro="" textlink="">
          <xdr:nvSpPr>
            <xdr:cNvPr id="70" name="TextBox 39">
              <a:extLst>
                <a:ext uri="{FF2B5EF4-FFF2-40B4-BE49-F238E27FC236}">
                  <a16:creationId xmlns:a16="http://schemas.microsoft.com/office/drawing/2014/main" id="{E65D6DD4-90FF-C7B2-C36B-B73F17569D4B}"/>
                </a:ext>
              </a:extLst>
            </xdr:cNvPr>
            <xdr:cNvSpPr txBox="1"/>
          </xdr:nvSpPr>
          <xdr:spPr>
            <a:xfrm>
              <a:off x="8927481" y="2646186"/>
              <a:ext cx="2926080" cy="279654"/>
            </a:xfrm>
            <a:prstGeom prst="rect">
              <a:avLst/>
            </a:prstGeom>
            <a:noFill/>
          </xdr:spPr>
          <xdr:txBody>
            <a:bodyPr wrap="square" lIns="0" rIns="0" rtlCol="0" anchor="t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just"/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Plan Anual de Compras</a:t>
              </a:r>
            </a:p>
          </xdr:txBody>
        </xdr:sp>
      </xdr:grpSp>
      <xdr:grpSp>
        <xdr:nvGrpSpPr>
          <xdr:cNvPr id="39" name="Group 100">
            <a:extLst>
              <a:ext uri="{FF2B5EF4-FFF2-40B4-BE49-F238E27FC236}">
                <a16:creationId xmlns:a16="http://schemas.microsoft.com/office/drawing/2014/main" id="{F6D2D876-32DF-AFD4-34FE-A555D7FA6A64}"/>
              </a:ext>
            </a:extLst>
          </xdr:cNvPr>
          <xdr:cNvGrpSpPr/>
        </xdr:nvGrpSpPr>
        <xdr:grpSpPr>
          <a:xfrm>
            <a:off x="6695611" y="4760273"/>
            <a:ext cx="2194560" cy="500582"/>
            <a:chOff x="8927481" y="5093038"/>
            <a:chExt cx="2926080" cy="667442"/>
          </a:xfrm>
        </xdr:grpSpPr>
        <xdr:sp macro="" textlink="">
          <xdr:nvSpPr>
            <xdr:cNvPr id="67" name="TextBox 41">
              <a:extLst>
                <a:ext uri="{FF2B5EF4-FFF2-40B4-BE49-F238E27FC236}">
                  <a16:creationId xmlns:a16="http://schemas.microsoft.com/office/drawing/2014/main" id="{D8250050-EA7B-4874-D8FF-394C77D7CB9D}"/>
                </a:ext>
              </a:extLst>
            </xdr:cNvPr>
            <xdr:cNvSpPr txBox="1"/>
          </xdr:nvSpPr>
          <xdr:spPr>
            <a:xfrm>
              <a:off x="8927481" y="5093038"/>
              <a:ext cx="2926080" cy="448661"/>
            </a:xfrm>
            <a:prstGeom prst="rect">
              <a:avLst/>
            </a:prstGeom>
            <a:noFill/>
          </xdr:spPr>
          <xdr:txBody>
            <a:bodyPr wrap="square" lIns="0" rIns="0" rtlCol="0" anchor="b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b="1">
                  <a:solidFill>
                    <a:srgbClr val="FDB713"/>
                  </a:solidFill>
                </a:rPr>
                <a:t>05. PII</a:t>
              </a:r>
            </a:p>
          </xdr:txBody>
        </xdr:sp>
        <xdr:sp macro="" textlink="">
          <xdr:nvSpPr>
            <xdr:cNvPr id="68" name="TextBox 42">
              <a:extLst>
                <a:ext uri="{FF2B5EF4-FFF2-40B4-BE49-F238E27FC236}">
                  <a16:creationId xmlns:a16="http://schemas.microsoft.com/office/drawing/2014/main" id="{720CC0B0-058E-8FBA-AE9B-BFCD7CBDE418}"/>
                </a:ext>
              </a:extLst>
            </xdr:cNvPr>
            <xdr:cNvSpPr txBox="1"/>
          </xdr:nvSpPr>
          <xdr:spPr>
            <a:xfrm>
              <a:off x="8927481" y="5480826"/>
              <a:ext cx="2926080" cy="279654"/>
            </a:xfrm>
            <a:prstGeom prst="rect">
              <a:avLst/>
            </a:prstGeom>
            <a:noFill/>
          </xdr:spPr>
          <xdr:txBody>
            <a:bodyPr wrap="square" lIns="0" rIns="0" rtlCol="0" anchor="t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just"/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Plan de Incentivos Institucionales</a:t>
              </a:r>
            </a:p>
          </xdr:txBody>
        </xdr:sp>
      </xdr:grpSp>
      <xdr:grpSp>
        <xdr:nvGrpSpPr>
          <xdr:cNvPr id="40" name="Group 92">
            <a:extLst>
              <a:ext uri="{FF2B5EF4-FFF2-40B4-BE49-F238E27FC236}">
                <a16:creationId xmlns:a16="http://schemas.microsoft.com/office/drawing/2014/main" id="{F187E968-A3F5-CE43-0968-59060A00BB72}"/>
              </a:ext>
            </a:extLst>
          </xdr:cNvPr>
          <xdr:cNvGrpSpPr/>
        </xdr:nvGrpSpPr>
        <xdr:grpSpPr>
          <a:xfrm>
            <a:off x="253830" y="2452613"/>
            <a:ext cx="2194560" cy="500582"/>
            <a:chOff x="338440" y="2258398"/>
            <a:chExt cx="2926080" cy="667442"/>
          </a:xfrm>
        </xdr:grpSpPr>
        <xdr:sp macro="" textlink="">
          <xdr:nvSpPr>
            <xdr:cNvPr id="65" name="TextBox 44">
              <a:extLst>
                <a:ext uri="{FF2B5EF4-FFF2-40B4-BE49-F238E27FC236}">
                  <a16:creationId xmlns:a16="http://schemas.microsoft.com/office/drawing/2014/main" id="{D1DC28A8-30D5-46A6-3644-372D02B3147E}"/>
                </a:ext>
              </a:extLst>
            </xdr:cNvPr>
            <xdr:cNvSpPr txBox="1"/>
          </xdr:nvSpPr>
          <xdr:spPr>
            <a:xfrm>
              <a:off x="338440" y="2258398"/>
              <a:ext cx="2926080" cy="448661"/>
            </a:xfrm>
            <a:prstGeom prst="rect">
              <a:avLst/>
            </a:prstGeom>
            <a:noFill/>
          </xdr:spPr>
          <xdr:txBody>
            <a:bodyPr wrap="square" lIns="0" rIns="0" rtlCol="0" anchor="b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US" b="1">
                  <a:solidFill>
                    <a:srgbClr val="FDB713"/>
                  </a:solidFill>
                </a:rPr>
                <a:t>09. PSPI</a:t>
              </a:r>
            </a:p>
          </xdr:txBody>
        </xdr:sp>
        <xdr:sp macro="" textlink="">
          <xdr:nvSpPr>
            <xdr:cNvPr id="66" name="TextBox 45">
              <a:extLst>
                <a:ext uri="{FF2B5EF4-FFF2-40B4-BE49-F238E27FC236}">
                  <a16:creationId xmlns:a16="http://schemas.microsoft.com/office/drawing/2014/main" id="{E166B398-01B6-7F9E-B4D1-FCCC078B8B3B}"/>
                </a:ext>
              </a:extLst>
            </xdr:cNvPr>
            <xdr:cNvSpPr txBox="1"/>
          </xdr:nvSpPr>
          <xdr:spPr>
            <a:xfrm>
              <a:off x="338440" y="2646186"/>
              <a:ext cx="2926080" cy="279654"/>
            </a:xfrm>
            <a:prstGeom prst="rect">
              <a:avLst/>
            </a:prstGeom>
            <a:noFill/>
          </xdr:spPr>
          <xdr:txBody>
            <a:bodyPr wrap="square" lIns="0" rIns="0" rtlCol="0" anchor="t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Plan de Seguridad y Privacidad de la Información</a:t>
              </a:r>
            </a:p>
          </xdr:txBody>
        </xdr:sp>
      </xdr:grpSp>
      <xdr:grpSp>
        <xdr:nvGrpSpPr>
          <xdr:cNvPr id="41" name="Group 95">
            <a:extLst>
              <a:ext uri="{FF2B5EF4-FFF2-40B4-BE49-F238E27FC236}">
                <a16:creationId xmlns:a16="http://schemas.microsoft.com/office/drawing/2014/main" id="{EB8ADE94-4BCF-3684-734F-EA3360219841}"/>
              </a:ext>
            </a:extLst>
          </xdr:cNvPr>
          <xdr:cNvGrpSpPr/>
        </xdr:nvGrpSpPr>
        <xdr:grpSpPr>
          <a:xfrm>
            <a:off x="253830" y="4760271"/>
            <a:ext cx="2194560" cy="627280"/>
            <a:chOff x="338440" y="5093038"/>
            <a:chExt cx="2926080" cy="836373"/>
          </a:xfrm>
        </xdr:grpSpPr>
        <xdr:sp macro="" textlink="">
          <xdr:nvSpPr>
            <xdr:cNvPr id="63" name="TextBox 71">
              <a:extLst>
                <a:ext uri="{FF2B5EF4-FFF2-40B4-BE49-F238E27FC236}">
                  <a16:creationId xmlns:a16="http://schemas.microsoft.com/office/drawing/2014/main" id="{2959F3CA-3EF6-7020-89D2-9776CDAA7F69}"/>
                </a:ext>
              </a:extLst>
            </xdr:cNvPr>
            <xdr:cNvSpPr txBox="1"/>
          </xdr:nvSpPr>
          <xdr:spPr>
            <a:xfrm>
              <a:off x="338440" y="5093038"/>
              <a:ext cx="2926080" cy="448661"/>
            </a:xfrm>
            <a:prstGeom prst="rect">
              <a:avLst/>
            </a:prstGeom>
            <a:noFill/>
          </xdr:spPr>
          <xdr:txBody>
            <a:bodyPr wrap="square" lIns="0" rIns="0" rtlCol="0" anchor="b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US" b="1">
                  <a:solidFill>
                    <a:srgbClr val="458BCA"/>
                  </a:solidFill>
                </a:rPr>
                <a:t>06. PSST</a:t>
              </a:r>
            </a:p>
          </xdr:txBody>
        </xdr:sp>
        <xdr:sp macro="" textlink="">
          <xdr:nvSpPr>
            <xdr:cNvPr id="64" name="TextBox 72">
              <a:extLst>
                <a:ext uri="{FF2B5EF4-FFF2-40B4-BE49-F238E27FC236}">
                  <a16:creationId xmlns:a16="http://schemas.microsoft.com/office/drawing/2014/main" id="{C4373067-7C12-D756-C2B0-043E4E2A48B9}"/>
                </a:ext>
              </a:extLst>
            </xdr:cNvPr>
            <xdr:cNvSpPr txBox="1"/>
          </xdr:nvSpPr>
          <xdr:spPr>
            <a:xfrm>
              <a:off x="338440" y="5480826"/>
              <a:ext cx="2926080" cy="448585"/>
            </a:xfrm>
            <a:prstGeom prst="rect">
              <a:avLst/>
            </a:prstGeom>
            <a:noFill/>
          </xdr:spPr>
          <xdr:txBody>
            <a:bodyPr wrap="square" lIns="0" rIns="0" rtlCol="0" anchor="t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Plan de Trabajo Anual en Seguridad y Salud en el Trabajo</a:t>
              </a:r>
            </a:p>
          </xdr:txBody>
        </xdr:sp>
      </xdr:grpSp>
      <xdr:grpSp>
        <xdr:nvGrpSpPr>
          <xdr:cNvPr id="42" name="Group 96">
            <a:extLst>
              <a:ext uri="{FF2B5EF4-FFF2-40B4-BE49-F238E27FC236}">
                <a16:creationId xmlns:a16="http://schemas.microsoft.com/office/drawing/2014/main" id="{DBA6A4C1-42C3-E246-DC50-636272B0E549}"/>
              </a:ext>
            </a:extLst>
          </xdr:cNvPr>
          <xdr:cNvGrpSpPr/>
        </xdr:nvGrpSpPr>
        <xdr:grpSpPr>
          <a:xfrm>
            <a:off x="6695611" y="1683393"/>
            <a:ext cx="2194560" cy="500582"/>
            <a:chOff x="8927481" y="1313518"/>
            <a:chExt cx="2926080" cy="667442"/>
          </a:xfrm>
        </xdr:grpSpPr>
        <xdr:sp macro="" textlink="">
          <xdr:nvSpPr>
            <xdr:cNvPr id="61" name="TextBox 74">
              <a:extLst>
                <a:ext uri="{FF2B5EF4-FFF2-40B4-BE49-F238E27FC236}">
                  <a16:creationId xmlns:a16="http://schemas.microsoft.com/office/drawing/2014/main" id="{8DB7B9F3-1766-AF34-0179-8651A67A4E3B}"/>
                </a:ext>
              </a:extLst>
            </xdr:cNvPr>
            <xdr:cNvSpPr txBox="1"/>
          </xdr:nvSpPr>
          <xdr:spPr>
            <a:xfrm>
              <a:off x="8927481" y="1313518"/>
              <a:ext cx="2926080" cy="448661"/>
            </a:xfrm>
            <a:prstGeom prst="rect">
              <a:avLst/>
            </a:prstGeom>
            <a:noFill/>
          </xdr:spPr>
          <xdr:txBody>
            <a:bodyPr wrap="square" lIns="0" rIns="0" rtlCol="0" anchor="b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b="1">
                  <a:solidFill>
                    <a:srgbClr val="FDB713"/>
                  </a:solidFill>
                </a:rPr>
                <a:t>01. PINAR</a:t>
              </a:r>
            </a:p>
          </xdr:txBody>
        </xdr:sp>
        <xdr:sp macro="" textlink="">
          <xdr:nvSpPr>
            <xdr:cNvPr id="62" name="TextBox 75">
              <a:extLst>
                <a:ext uri="{FF2B5EF4-FFF2-40B4-BE49-F238E27FC236}">
                  <a16:creationId xmlns:a16="http://schemas.microsoft.com/office/drawing/2014/main" id="{12DD58DF-2908-2797-1701-21042C6024CE}"/>
                </a:ext>
              </a:extLst>
            </xdr:cNvPr>
            <xdr:cNvSpPr txBox="1"/>
          </xdr:nvSpPr>
          <xdr:spPr>
            <a:xfrm>
              <a:off x="8927481" y="1701306"/>
              <a:ext cx="2926080" cy="279654"/>
            </a:xfrm>
            <a:prstGeom prst="rect">
              <a:avLst/>
            </a:prstGeom>
            <a:noFill/>
          </xdr:spPr>
          <xdr:txBody>
            <a:bodyPr wrap="square" lIns="0" rIns="0" rtlCol="0" anchor="t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just"/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Plan Institucional de Archivos</a:t>
              </a:r>
            </a:p>
          </xdr:txBody>
        </xdr:sp>
      </xdr:grpSp>
      <xdr:grpSp>
        <xdr:nvGrpSpPr>
          <xdr:cNvPr id="43" name="Group 91">
            <a:extLst>
              <a:ext uri="{FF2B5EF4-FFF2-40B4-BE49-F238E27FC236}">
                <a16:creationId xmlns:a16="http://schemas.microsoft.com/office/drawing/2014/main" id="{3A2B461E-A823-9407-BF56-50C0B5265C53}"/>
              </a:ext>
            </a:extLst>
          </xdr:cNvPr>
          <xdr:cNvGrpSpPr/>
        </xdr:nvGrpSpPr>
        <xdr:grpSpPr>
          <a:xfrm>
            <a:off x="253830" y="1683393"/>
            <a:ext cx="2194560" cy="500582"/>
            <a:chOff x="338440" y="1313518"/>
            <a:chExt cx="2926080" cy="667442"/>
          </a:xfrm>
        </xdr:grpSpPr>
        <xdr:sp macro="" textlink="">
          <xdr:nvSpPr>
            <xdr:cNvPr id="59" name="TextBox 77">
              <a:extLst>
                <a:ext uri="{FF2B5EF4-FFF2-40B4-BE49-F238E27FC236}">
                  <a16:creationId xmlns:a16="http://schemas.microsoft.com/office/drawing/2014/main" id="{0DD31C63-1748-DE48-6149-DCF30C3BA658}"/>
                </a:ext>
              </a:extLst>
            </xdr:cNvPr>
            <xdr:cNvSpPr txBox="1"/>
          </xdr:nvSpPr>
          <xdr:spPr>
            <a:xfrm>
              <a:off x="338440" y="1313518"/>
              <a:ext cx="2926080" cy="448661"/>
            </a:xfrm>
            <a:prstGeom prst="rect">
              <a:avLst/>
            </a:prstGeom>
            <a:noFill/>
          </xdr:spPr>
          <xdr:txBody>
            <a:bodyPr wrap="square" lIns="0" rIns="0" rtlCol="0" anchor="b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US" b="1">
                  <a:solidFill>
                    <a:srgbClr val="5E4738"/>
                  </a:solidFill>
                </a:rPr>
                <a:t>10. PAAC</a:t>
              </a:r>
            </a:p>
          </xdr:txBody>
        </xdr:sp>
        <xdr:sp macro="" textlink="">
          <xdr:nvSpPr>
            <xdr:cNvPr id="60" name="TextBox 78">
              <a:extLst>
                <a:ext uri="{FF2B5EF4-FFF2-40B4-BE49-F238E27FC236}">
                  <a16:creationId xmlns:a16="http://schemas.microsoft.com/office/drawing/2014/main" id="{9723BABD-D654-A7AE-537B-6F2581C0B36B}"/>
                </a:ext>
              </a:extLst>
            </xdr:cNvPr>
            <xdr:cNvSpPr txBox="1"/>
          </xdr:nvSpPr>
          <xdr:spPr>
            <a:xfrm>
              <a:off x="338440" y="1701306"/>
              <a:ext cx="2926080" cy="279654"/>
            </a:xfrm>
            <a:prstGeom prst="rect">
              <a:avLst/>
            </a:prstGeom>
            <a:noFill/>
          </xdr:spPr>
          <xdr:txBody>
            <a:bodyPr wrap="square" lIns="0" rIns="0" rtlCol="0" anchor="t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Plan Anticorrupción y de Atención al Ciudadano</a:t>
              </a:r>
            </a:p>
          </xdr:txBody>
        </xdr:sp>
      </xdr:grpSp>
      <xdr:grpSp>
        <xdr:nvGrpSpPr>
          <xdr:cNvPr id="44" name="Group 93">
            <a:extLst>
              <a:ext uri="{FF2B5EF4-FFF2-40B4-BE49-F238E27FC236}">
                <a16:creationId xmlns:a16="http://schemas.microsoft.com/office/drawing/2014/main" id="{8BDFBE2D-5255-3D94-E55A-05D28FCD514F}"/>
              </a:ext>
            </a:extLst>
          </xdr:cNvPr>
          <xdr:cNvGrpSpPr/>
        </xdr:nvGrpSpPr>
        <xdr:grpSpPr>
          <a:xfrm>
            <a:off x="254342" y="3221832"/>
            <a:ext cx="2194560" cy="627280"/>
            <a:chOff x="339123" y="3203278"/>
            <a:chExt cx="2926080" cy="836373"/>
          </a:xfrm>
        </xdr:grpSpPr>
        <xdr:sp macro="" textlink="">
          <xdr:nvSpPr>
            <xdr:cNvPr id="57" name="TextBox 80">
              <a:extLst>
                <a:ext uri="{FF2B5EF4-FFF2-40B4-BE49-F238E27FC236}">
                  <a16:creationId xmlns:a16="http://schemas.microsoft.com/office/drawing/2014/main" id="{F81DDEBB-AAF4-D36E-FFFE-0240A1E3859A}"/>
                </a:ext>
              </a:extLst>
            </xdr:cNvPr>
            <xdr:cNvSpPr txBox="1"/>
          </xdr:nvSpPr>
          <xdr:spPr>
            <a:xfrm>
              <a:off x="339123" y="3203278"/>
              <a:ext cx="2926080" cy="448661"/>
            </a:xfrm>
            <a:prstGeom prst="rect">
              <a:avLst/>
            </a:prstGeom>
            <a:noFill/>
          </xdr:spPr>
          <xdr:txBody>
            <a:bodyPr wrap="square" lIns="0" rIns="0" rtlCol="0" anchor="b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US" b="1">
                  <a:solidFill>
                    <a:srgbClr val="5E4738"/>
                  </a:solidFill>
                </a:rPr>
                <a:t>08. PTSI</a:t>
              </a:r>
            </a:p>
          </xdr:txBody>
        </xdr:sp>
        <xdr:sp macro="" textlink="">
          <xdr:nvSpPr>
            <xdr:cNvPr id="58" name="TextBox 81">
              <a:extLst>
                <a:ext uri="{FF2B5EF4-FFF2-40B4-BE49-F238E27FC236}">
                  <a16:creationId xmlns:a16="http://schemas.microsoft.com/office/drawing/2014/main" id="{11DA6DBF-E7E1-33A9-955F-CCFBD7450A7C}"/>
                </a:ext>
              </a:extLst>
            </xdr:cNvPr>
            <xdr:cNvSpPr txBox="1"/>
          </xdr:nvSpPr>
          <xdr:spPr>
            <a:xfrm>
              <a:off x="339123" y="3591066"/>
              <a:ext cx="2926080" cy="448585"/>
            </a:xfrm>
            <a:prstGeom prst="rect">
              <a:avLst/>
            </a:prstGeom>
            <a:noFill/>
          </xdr:spPr>
          <xdr:txBody>
            <a:bodyPr wrap="square" lIns="0" rIns="0" rtlCol="0" anchor="t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Plan de Tratamiento de Riesgos de Seguridad y Privacidad de la Información</a:t>
              </a:r>
            </a:p>
          </xdr:txBody>
        </xdr:sp>
      </xdr:grpSp>
      <xdr:grpSp>
        <xdr:nvGrpSpPr>
          <xdr:cNvPr id="45" name="Group 98">
            <a:extLst>
              <a:ext uri="{FF2B5EF4-FFF2-40B4-BE49-F238E27FC236}">
                <a16:creationId xmlns:a16="http://schemas.microsoft.com/office/drawing/2014/main" id="{DB4FF541-BF08-A341-6D0E-084395C5BCF5}"/>
              </a:ext>
            </a:extLst>
          </xdr:cNvPr>
          <xdr:cNvGrpSpPr/>
        </xdr:nvGrpSpPr>
        <xdr:grpSpPr>
          <a:xfrm>
            <a:off x="6704153" y="3221834"/>
            <a:ext cx="2194560" cy="500582"/>
            <a:chOff x="8938871" y="3203278"/>
            <a:chExt cx="2926080" cy="667442"/>
          </a:xfrm>
        </xdr:grpSpPr>
        <xdr:sp macro="" textlink="">
          <xdr:nvSpPr>
            <xdr:cNvPr id="55" name="TextBox 83">
              <a:extLst>
                <a:ext uri="{FF2B5EF4-FFF2-40B4-BE49-F238E27FC236}">
                  <a16:creationId xmlns:a16="http://schemas.microsoft.com/office/drawing/2014/main" id="{55226285-9AEA-7527-6A98-9607AA2A278B}"/>
                </a:ext>
              </a:extLst>
            </xdr:cNvPr>
            <xdr:cNvSpPr txBox="1"/>
          </xdr:nvSpPr>
          <xdr:spPr>
            <a:xfrm>
              <a:off x="8938871" y="3203278"/>
              <a:ext cx="2926080" cy="448661"/>
            </a:xfrm>
            <a:prstGeom prst="rect">
              <a:avLst/>
            </a:prstGeom>
            <a:noFill/>
          </xdr:spPr>
          <xdr:txBody>
            <a:bodyPr wrap="square" lIns="0" rIns="0" rtlCol="0" anchor="b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b="1">
                  <a:solidFill>
                    <a:srgbClr val="57BA47"/>
                  </a:solidFill>
                </a:rPr>
                <a:t>03. PETH</a:t>
              </a:r>
            </a:p>
          </xdr:txBody>
        </xdr:sp>
        <xdr:sp macro="" textlink="">
          <xdr:nvSpPr>
            <xdr:cNvPr id="56" name="TextBox 84">
              <a:extLst>
                <a:ext uri="{FF2B5EF4-FFF2-40B4-BE49-F238E27FC236}">
                  <a16:creationId xmlns:a16="http://schemas.microsoft.com/office/drawing/2014/main" id="{092571FC-B859-21BF-6442-FAB018AAB6D9}"/>
                </a:ext>
              </a:extLst>
            </xdr:cNvPr>
            <xdr:cNvSpPr txBox="1"/>
          </xdr:nvSpPr>
          <xdr:spPr>
            <a:xfrm>
              <a:off x="8938871" y="3591066"/>
              <a:ext cx="2926080" cy="279654"/>
            </a:xfrm>
            <a:prstGeom prst="rect">
              <a:avLst/>
            </a:prstGeom>
            <a:noFill/>
          </xdr:spPr>
          <xdr:txBody>
            <a:bodyPr wrap="square" lIns="0" rIns="0" rtlCol="0" anchor="t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just"/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Plan Estratégico de Talento Humano</a:t>
              </a:r>
            </a:p>
          </xdr:txBody>
        </xdr:sp>
      </xdr:grpSp>
      <xdr:grpSp>
        <xdr:nvGrpSpPr>
          <xdr:cNvPr id="46" name="Group 94">
            <a:extLst>
              <a:ext uri="{FF2B5EF4-FFF2-40B4-BE49-F238E27FC236}">
                <a16:creationId xmlns:a16="http://schemas.microsoft.com/office/drawing/2014/main" id="{7F59D104-D809-6108-F8C7-6D3A2B7BE98B}"/>
              </a:ext>
            </a:extLst>
          </xdr:cNvPr>
          <xdr:cNvGrpSpPr/>
        </xdr:nvGrpSpPr>
        <xdr:grpSpPr>
          <a:xfrm>
            <a:off x="253830" y="3991052"/>
            <a:ext cx="2194560" cy="627280"/>
            <a:chOff x="338440" y="4148158"/>
            <a:chExt cx="2926080" cy="836373"/>
          </a:xfrm>
        </xdr:grpSpPr>
        <xdr:sp macro="" textlink="">
          <xdr:nvSpPr>
            <xdr:cNvPr id="53" name="TextBox 86">
              <a:extLst>
                <a:ext uri="{FF2B5EF4-FFF2-40B4-BE49-F238E27FC236}">
                  <a16:creationId xmlns:a16="http://schemas.microsoft.com/office/drawing/2014/main" id="{A99BC3CE-F297-FBB5-88D5-FF44F20C9EB2}"/>
                </a:ext>
              </a:extLst>
            </xdr:cNvPr>
            <xdr:cNvSpPr txBox="1"/>
          </xdr:nvSpPr>
          <xdr:spPr>
            <a:xfrm>
              <a:off x="338440" y="4148158"/>
              <a:ext cx="2926080" cy="448661"/>
            </a:xfrm>
            <a:prstGeom prst="rect">
              <a:avLst/>
            </a:prstGeom>
            <a:noFill/>
          </xdr:spPr>
          <xdr:txBody>
            <a:bodyPr wrap="square" lIns="0" rIns="0" rtlCol="0" anchor="b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US" b="1">
                  <a:solidFill>
                    <a:srgbClr val="57BA47"/>
                  </a:solidFill>
                </a:rPr>
                <a:t>07. PETI </a:t>
              </a:r>
            </a:p>
          </xdr:txBody>
        </xdr:sp>
        <xdr:sp macro="" textlink="">
          <xdr:nvSpPr>
            <xdr:cNvPr id="54" name="TextBox 87">
              <a:extLst>
                <a:ext uri="{FF2B5EF4-FFF2-40B4-BE49-F238E27FC236}">
                  <a16:creationId xmlns:a16="http://schemas.microsoft.com/office/drawing/2014/main" id="{EEF88727-36BC-26FF-43B3-BB19F9A9DDDE}"/>
                </a:ext>
              </a:extLst>
            </xdr:cNvPr>
            <xdr:cNvSpPr txBox="1"/>
          </xdr:nvSpPr>
          <xdr:spPr>
            <a:xfrm>
              <a:off x="338440" y="4535946"/>
              <a:ext cx="2926080" cy="448585"/>
            </a:xfrm>
            <a:prstGeom prst="rect">
              <a:avLst/>
            </a:prstGeom>
            <a:noFill/>
          </xdr:spPr>
          <xdr:txBody>
            <a:bodyPr wrap="square" lIns="0" rIns="0" rtlCol="0" anchor="t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Plan Estratégico de Tecnologías de la Información y las Comunicaciones</a:t>
              </a:r>
            </a:p>
          </xdr:txBody>
        </xdr:sp>
      </xdr:grpSp>
      <xdr:grpSp>
        <xdr:nvGrpSpPr>
          <xdr:cNvPr id="47" name="Group 99">
            <a:extLst>
              <a:ext uri="{FF2B5EF4-FFF2-40B4-BE49-F238E27FC236}">
                <a16:creationId xmlns:a16="http://schemas.microsoft.com/office/drawing/2014/main" id="{313E0853-25D4-7F67-9CF0-CB298F6C8045}"/>
              </a:ext>
            </a:extLst>
          </xdr:cNvPr>
          <xdr:cNvGrpSpPr/>
        </xdr:nvGrpSpPr>
        <xdr:grpSpPr>
          <a:xfrm>
            <a:off x="6695611" y="3991054"/>
            <a:ext cx="2194560" cy="500582"/>
            <a:chOff x="8927481" y="4148158"/>
            <a:chExt cx="2926080" cy="667442"/>
          </a:xfrm>
        </xdr:grpSpPr>
        <xdr:sp macro="" textlink="">
          <xdr:nvSpPr>
            <xdr:cNvPr id="51" name="TextBox 89">
              <a:extLst>
                <a:ext uri="{FF2B5EF4-FFF2-40B4-BE49-F238E27FC236}">
                  <a16:creationId xmlns:a16="http://schemas.microsoft.com/office/drawing/2014/main" id="{A05702C5-3C5E-557C-F593-E0A491D97D43}"/>
                </a:ext>
              </a:extLst>
            </xdr:cNvPr>
            <xdr:cNvSpPr txBox="1"/>
          </xdr:nvSpPr>
          <xdr:spPr>
            <a:xfrm>
              <a:off x="8927481" y="4148158"/>
              <a:ext cx="2926080" cy="448661"/>
            </a:xfrm>
            <a:prstGeom prst="rect">
              <a:avLst/>
            </a:prstGeom>
            <a:noFill/>
          </xdr:spPr>
          <xdr:txBody>
            <a:bodyPr wrap="square" lIns="0" rIns="0" rtlCol="0" anchor="b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b="1">
                  <a:solidFill>
                    <a:srgbClr val="5E4738"/>
                  </a:solidFill>
                </a:rPr>
                <a:t>04. PIC</a:t>
              </a:r>
            </a:p>
          </xdr:txBody>
        </xdr:sp>
        <xdr:sp macro="" textlink="">
          <xdr:nvSpPr>
            <xdr:cNvPr id="52" name="TextBox 90">
              <a:extLst>
                <a:ext uri="{FF2B5EF4-FFF2-40B4-BE49-F238E27FC236}">
                  <a16:creationId xmlns:a16="http://schemas.microsoft.com/office/drawing/2014/main" id="{5B989314-FD7D-F6A6-704E-207745533AC7}"/>
                </a:ext>
              </a:extLst>
            </xdr:cNvPr>
            <xdr:cNvSpPr txBox="1"/>
          </xdr:nvSpPr>
          <xdr:spPr>
            <a:xfrm>
              <a:off x="8927481" y="4535946"/>
              <a:ext cx="2926080" cy="279654"/>
            </a:xfrm>
            <a:prstGeom prst="rect">
              <a:avLst/>
            </a:prstGeom>
            <a:noFill/>
          </xdr:spPr>
          <xdr:txBody>
            <a:bodyPr wrap="square" lIns="0" rIns="0" rtlCol="0" anchor="t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just"/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Plan Institucional de Capacitación</a:t>
              </a:r>
            </a:p>
          </xdr:txBody>
        </xdr:sp>
      </xdr:grpSp>
      <xdr:sp macro="" textlink="">
        <xdr:nvSpPr>
          <xdr:cNvPr id="49" name="TextBox 10">
            <a:extLst>
              <a:ext uri="{FF2B5EF4-FFF2-40B4-BE49-F238E27FC236}">
                <a16:creationId xmlns:a16="http://schemas.microsoft.com/office/drawing/2014/main" id="{C0770259-A6D6-5685-1B83-278134876DC5}"/>
              </a:ext>
            </a:extLst>
          </xdr:cNvPr>
          <xdr:cNvSpPr txBox="1"/>
        </xdr:nvSpPr>
        <xdr:spPr>
          <a:xfrm>
            <a:off x="3489053" y="2473693"/>
            <a:ext cx="2153376" cy="1997987"/>
          </a:xfrm>
          <a:prstGeom prst="rect">
            <a:avLst/>
          </a:prstGeom>
          <a:noFill/>
        </xdr:spPr>
        <xdr:txBody>
          <a:bodyPr wrap="square" lIns="0" rIns="0" rtlCol="0" anchor="b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b="1">
                <a:solidFill>
                  <a:srgbClr val="5E4738"/>
                </a:solidFill>
              </a:rPr>
              <a:t>Integración Planes Institucionales</a:t>
            </a:r>
          </a:p>
          <a:p>
            <a:pPr algn="ctr"/>
            <a:endParaRPr lang="en-US" b="1">
              <a:solidFill>
                <a:srgbClr val="5E4738"/>
              </a:solidFill>
            </a:endParaRPr>
          </a:p>
          <a:p>
            <a:pPr algn="ctr"/>
            <a:endParaRPr lang="en-US" b="1">
              <a:solidFill>
                <a:srgbClr val="5E4738"/>
              </a:solidFill>
            </a:endParaRPr>
          </a:p>
          <a:p>
            <a:pPr algn="ctr"/>
            <a:endParaRPr lang="en-US" b="1">
              <a:solidFill>
                <a:srgbClr val="5E4738"/>
              </a:solidFill>
            </a:endParaRPr>
          </a:p>
          <a:p>
            <a:pPr algn="ctr"/>
            <a:r>
              <a:rPr lang="en-US" sz="1400" b="1">
                <a:solidFill>
                  <a:srgbClr val="5E4738"/>
                </a:solidFill>
              </a:rPr>
              <a:t>Vicepresidencia</a:t>
            </a:r>
            <a:r>
              <a:rPr lang="en-US" sz="1400" b="1" baseline="0">
                <a:solidFill>
                  <a:srgbClr val="5E4738"/>
                </a:solidFill>
              </a:rPr>
              <a:t> Ejecutiva</a:t>
            </a:r>
          </a:p>
          <a:p>
            <a:pPr algn="ctr"/>
            <a:r>
              <a:rPr lang="en-US" sz="1400" b="1" i="1" baseline="0">
                <a:solidFill>
                  <a:srgbClr val="5E4738"/>
                </a:solidFill>
              </a:rPr>
              <a:t>Jefatura de Estrategia Corporativa</a:t>
            </a:r>
            <a:endParaRPr lang="en-US" sz="1400" b="1" i="1">
              <a:solidFill>
                <a:srgbClr val="5E4738"/>
              </a:solidFill>
            </a:endParaRPr>
          </a:p>
          <a:p>
            <a:pPr algn="ctr"/>
            <a:r>
              <a:rPr lang="en-US" b="1">
                <a:solidFill>
                  <a:srgbClr val="5E4738"/>
                </a:solidFill>
              </a:rPr>
              <a:t> </a:t>
            </a:r>
          </a:p>
        </xdr:txBody>
      </xdr:sp>
    </xdr:grpSp>
    <xdr:clientData/>
  </xdr:twoCellAnchor>
  <xdr:twoCellAnchor editAs="oneCell">
    <xdr:from>
      <xdr:col>3</xdr:col>
      <xdr:colOff>1021080</xdr:colOff>
      <xdr:row>9</xdr:row>
      <xdr:rowOff>190500</xdr:rowOff>
    </xdr:from>
    <xdr:to>
      <xdr:col>5</xdr:col>
      <xdr:colOff>154228</xdr:colOff>
      <xdr:row>11</xdr:row>
      <xdr:rowOff>169277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F7E81A62-279D-4EB2-89BB-372F71CAC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678680" y="2034540"/>
          <a:ext cx="1571548" cy="4359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35719</xdr:rowOff>
    </xdr:from>
    <xdr:to>
      <xdr:col>1</xdr:col>
      <xdr:colOff>1457248</xdr:colOff>
      <xdr:row>1</xdr:row>
      <xdr:rowOff>471696</xdr:rowOff>
    </xdr:to>
    <xdr:pic>
      <xdr:nvPicPr>
        <xdr:cNvPr id="7" name="Imagen 6" descr="Imagen que contiene Logotipo&#10;&#10;Descripción generada automáticamente">
          <a:extLst>
            <a:ext uri="{FF2B5EF4-FFF2-40B4-BE49-F238E27FC236}">
              <a16:creationId xmlns:a16="http://schemas.microsoft.com/office/drawing/2014/main" id="{B6C87814-7076-4EB6-9C0A-66CDFB97A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85750"/>
          <a:ext cx="1564404" cy="435977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0</xdr:row>
      <xdr:rowOff>190500</xdr:rowOff>
    </xdr:from>
    <xdr:to>
      <xdr:col>12</xdr:col>
      <xdr:colOff>19050</xdr:colOff>
      <xdr:row>2</xdr:row>
      <xdr:rowOff>76200</xdr:rowOff>
    </xdr:to>
    <xdr:pic>
      <xdr:nvPicPr>
        <xdr:cNvPr id="5" name="Gráfico 4" descr="Reunión en líne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F8E3C1-B952-48BE-9F41-3AF8747E4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258425" y="190500"/>
          <a:ext cx="676275" cy="676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59531</xdr:rowOff>
    </xdr:from>
    <xdr:to>
      <xdr:col>1</xdr:col>
      <xdr:colOff>1612029</xdr:colOff>
      <xdr:row>1</xdr:row>
      <xdr:rowOff>495508</xdr:rowOff>
    </xdr:to>
    <xdr:pic>
      <xdr:nvPicPr>
        <xdr:cNvPr id="7" name="Imagen 6" descr="Imagen que contiene Logotipo&#10;&#10;Descripción generada automáticamente">
          <a:extLst>
            <a:ext uri="{FF2B5EF4-FFF2-40B4-BE49-F238E27FC236}">
              <a16:creationId xmlns:a16="http://schemas.microsoft.com/office/drawing/2014/main" id="{E8BC2F7B-3224-41BE-8331-9B95D5235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1" y="309562"/>
          <a:ext cx="1564404" cy="43597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12</xdr:col>
      <xdr:colOff>676275</xdr:colOff>
      <xdr:row>7</xdr:row>
      <xdr:rowOff>676275</xdr:rowOff>
    </xdr:to>
    <xdr:pic>
      <xdr:nvPicPr>
        <xdr:cNvPr id="5" name="Gráfico 4" descr="Reunión en líne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CBEFC1-110D-4BA3-A277-F6C8E3312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915650" y="2133600"/>
          <a:ext cx="676275" cy="676275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200025</xdr:colOff>
      <xdr:row>0</xdr:row>
      <xdr:rowOff>190500</xdr:rowOff>
    </xdr:from>
    <xdr:to>
      <xdr:col>7</xdr:col>
      <xdr:colOff>876300</xdr:colOff>
      <xdr:row>2</xdr:row>
      <xdr:rowOff>76200</xdr:rowOff>
    </xdr:to>
    <xdr:pic>
      <xdr:nvPicPr>
        <xdr:cNvPr id="6" name="Gráfico 5" descr="Reunión en líne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E7C4CB-2564-43EC-8B00-A8BEBD5D9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258550" y="190500"/>
          <a:ext cx="676275" cy="676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1</xdr:row>
      <xdr:rowOff>59532</xdr:rowOff>
    </xdr:from>
    <xdr:to>
      <xdr:col>1</xdr:col>
      <xdr:colOff>1683466</xdr:colOff>
      <xdr:row>1</xdr:row>
      <xdr:rowOff>495509</xdr:rowOff>
    </xdr:to>
    <xdr:pic>
      <xdr:nvPicPr>
        <xdr:cNvPr id="7" name="Imagen 6" descr="Imagen que contiene Logotipo&#10;&#10;Descripción generada automáticamente">
          <a:extLst>
            <a:ext uri="{FF2B5EF4-FFF2-40B4-BE49-F238E27FC236}">
              <a16:creationId xmlns:a16="http://schemas.microsoft.com/office/drawing/2014/main" id="{5833556D-C1C7-4195-A19F-64256CFC1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68" y="309563"/>
          <a:ext cx="1564404" cy="435977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0</xdr:row>
      <xdr:rowOff>180975</xdr:rowOff>
    </xdr:from>
    <xdr:to>
      <xdr:col>7</xdr:col>
      <xdr:colOff>790575</xdr:colOff>
      <xdr:row>2</xdr:row>
      <xdr:rowOff>66675</xdr:rowOff>
    </xdr:to>
    <xdr:pic>
      <xdr:nvPicPr>
        <xdr:cNvPr id="5" name="Gráfico 4" descr="Reunión en líne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937681-D2EF-402F-BE04-1ACD322D8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744325" y="180975"/>
          <a:ext cx="676275" cy="6762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466725</xdr:colOff>
      <xdr:row>5</xdr:row>
      <xdr:rowOff>95250</xdr:rowOff>
    </xdr:from>
    <xdr:to>
      <xdr:col>19</xdr:col>
      <xdr:colOff>174604</xdr:colOff>
      <xdr:row>8</xdr:row>
      <xdr:rowOff>170081</xdr:rowOff>
    </xdr:to>
    <xdr:sp macro="" textlink="">
      <xdr:nvSpPr>
        <xdr:cNvPr id="4" name="CuadroTexto 15">
          <a:extLst>
            <a:ext uri="{FF2B5EF4-FFF2-40B4-BE49-F238E27FC236}">
              <a16:creationId xmlns:a16="http://schemas.microsoft.com/office/drawing/2014/main" id="{4F0CB543-4ABB-4D34-BE86-C1B1C20CB29D}"/>
            </a:ext>
          </a:extLst>
        </xdr:cNvPr>
        <xdr:cNvSpPr txBox="1"/>
      </xdr:nvSpPr>
      <xdr:spPr>
        <a:xfrm>
          <a:off x="16287750" y="1362075"/>
          <a:ext cx="1993879" cy="87493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Proyectado 40%</a:t>
          </a:r>
        </a:p>
        <a:p>
          <a:pPr algn="ctr"/>
          <a:r>
            <a:rPr lang="es-CO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Ejecutado 30%</a:t>
          </a:r>
        </a:p>
      </xdr:txBody>
    </xdr:sp>
    <xdr:clientData/>
  </xdr:twoCellAnchor>
  <xdr:twoCellAnchor editAs="oneCell">
    <xdr:from>
      <xdr:col>1</xdr:col>
      <xdr:colOff>214313</xdr:colOff>
      <xdr:row>1</xdr:row>
      <xdr:rowOff>47626</xdr:rowOff>
    </xdr:from>
    <xdr:to>
      <xdr:col>1</xdr:col>
      <xdr:colOff>1778717</xdr:colOff>
      <xdr:row>1</xdr:row>
      <xdr:rowOff>483603</xdr:rowOff>
    </xdr:to>
    <xdr:pic>
      <xdr:nvPicPr>
        <xdr:cNvPr id="7" name="Imagen 6" descr="Imagen que contiene Logotipo&#10;&#10;Descripción generada automáticamente">
          <a:extLst>
            <a:ext uri="{FF2B5EF4-FFF2-40B4-BE49-F238E27FC236}">
              <a16:creationId xmlns:a16="http://schemas.microsoft.com/office/drawing/2014/main" id="{9126E21F-9C04-4A26-93D1-A69C12FA5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219" y="297657"/>
          <a:ext cx="1564404" cy="435977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200025</xdr:colOff>
      <xdr:row>0</xdr:row>
      <xdr:rowOff>200025</xdr:rowOff>
    </xdr:from>
    <xdr:to>
      <xdr:col>7</xdr:col>
      <xdr:colOff>876300</xdr:colOff>
      <xdr:row>2</xdr:row>
      <xdr:rowOff>85725</xdr:rowOff>
    </xdr:to>
    <xdr:pic>
      <xdr:nvPicPr>
        <xdr:cNvPr id="5" name="Gráfico 4" descr="Reunión en líne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4D7B7F-C809-469E-A55F-832A9CC93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3839825" y="200025"/>
          <a:ext cx="676275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219074</xdr:colOff>
      <xdr:row>1</xdr:row>
      <xdr:rowOff>84006</xdr:rowOff>
    </xdr:from>
    <xdr:to>
      <xdr:col>12</xdr:col>
      <xdr:colOff>138155</xdr:colOff>
      <xdr:row>22</xdr:row>
      <xdr:rowOff>68905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A9430D-796B-4723-B075-69FDE73BF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4" y="274506"/>
          <a:ext cx="8301081" cy="398539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47625</xdr:rowOff>
    </xdr:from>
    <xdr:to>
      <xdr:col>0</xdr:col>
      <xdr:colOff>676275</xdr:colOff>
      <xdr:row>3</xdr:row>
      <xdr:rowOff>28575</xdr:rowOff>
    </xdr:to>
    <xdr:pic>
      <xdr:nvPicPr>
        <xdr:cNvPr id="3" name="Gráfico 2" descr="Cas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22D980-9F1C-460C-BCDB-6EAA5D04A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23825" y="47625"/>
          <a:ext cx="5524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361043</xdr:colOff>
      <xdr:row>9</xdr:row>
      <xdr:rowOff>53521</xdr:rowOff>
    </xdr:from>
    <xdr:to>
      <xdr:col>5</xdr:col>
      <xdr:colOff>210293</xdr:colOff>
      <xdr:row>12</xdr:row>
      <xdr:rowOff>41687</xdr:rowOff>
    </xdr:to>
    <xdr:sp macro="" textlink="">
      <xdr:nvSpPr>
        <xdr:cNvPr id="2" name="1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35E54A-8790-481B-95D2-DF4A39BA7E50}"/>
            </a:ext>
          </a:extLst>
        </xdr:cNvPr>
        <xdr:cNvSpPr/>
      </xdr:nvSpPr>
      <xdr:spPr bwMode="auto">
        <a:xfrm>
          <a:off x="905329" y="1785339"/>
          <a:ext cx="2917042" cy="581932"/>
        </a:xfrm>
        <a:prstGeom prst="roundRect">
          <a:avLst/>
        </a:prstGeom>
        <a:solidFill>
          <a:schemeClr val="accent4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O" sz="1400" b="1">
              <a:solidFill>
                <a:schemeClr val="lt1"/>
              </a:solidFill>
              <a:latin typeface="+mn-lt"/>
              <a:ea typeface="+mn-ea"/>
              <a:cs typeface="+mn-cs"/>
            </a:rPr>
            <a:t>Plan Institucional de Archivos de la Entidad PINAR</a:t>
          </a:r>
        </a:p>
      </xdr:txBody>
    </xdr:sp>
    <xdr:clientData/>
  </xdr:twoCellAnchor>
  <xdr:twoCellAnchor>
    <xdr:from>
      <xdr:col>8</xdr:col>
      <xdr:colOff>361042</xdr:colOff>
      <xdr:row>9</xdr:row>
      <xdr:rowOff>53521</xdr:rowOff>
    </xdr:from>
    <xdr:to>
      <xdr:col>12</xdr:col>
      <xdr:colOff>222207</xdr:colOff>
      <xdr:row>11</xdr:row>
      <xdr:rowOff>176521</xdr:rowOff>
    </xdr:to>
    <xdr:sp macro="" textlink="">
      <xdr:nvSpPr>
        <xdr:cNvPr id="4" name="1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5575E8-15EA-4219-A83D-B30EEE93B912}"/>
            </a:ext>
          </a:extLst>
        </xdr:cNvPr>
        <xdr:cNvSpPr/>
      </xdr:nvSpPr>
      <xdr:spPr bwMode="auto">
        <a:xfrm>
          <a:off x="1123042" y="625021"/>
          <a:ext cx="2909165" cy="542100"/>
        </a:xfrm>
        <a:prstGeom prst="roundRect">
          <a:avLst/>
        </a:prstGeom>
        <a:solidFill>
          <a:schemeClr val="accent4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O" sz="1400" b="1">
              <a:solidFill>
                <a:schemeClr val="lt1"/>
              </a:solidFill>
              <a:latin typeface="+mn-lt"/>
              <a:ea typeface="+mn-ea"/>
              <a:cs typeface="+mn-cs"/>
            </a:rPr>
            <a:t>Plan Estratégico de Talento Humano</a:t>
          </a:r>
        </a:p>
      </xdr:txBody>
    </xdr:sp>
    <xdr:clientData/>
  </xdr:twoCellAnchor>
  <xdr:twoCellAnchor>
    <xdr:from>
      <xdr:col>12</xdr:col>
      <xdr:colOff>102776</xdr:colOff>
      <xdr:row>9</xdr:row>
      <xdr:rowOff>157843</xdr:rowOff>
    </xdr:from>
    <xdr:to>
      <xdr:col>13</xdr:col>
      <xdr:colOff>153202</xdr:colOff>
      <xdr:row>11</xdr:row>
      <xdr:rowOff>76201</xdr:rowOff>
    </xdr:to>
    <xdr:sp macro="" textlink="RESUMEN!#REF!">
      <xdr:nvSpPr>
        <xdr:cNvPr id="5" name="Rectángulo 4">
          <a:extLst>
            <a:ext uri="{FF2B5EF4-FFF2-40B4-BE49-F238E27FC236}">
              <a16:creationId xmlns:a16="http://schemas.microsoft.com/office/drawing/2014/main" id="{894F7398-7F14-431C-AA5E-1802012048B0}"/>
            </a:ext>
          </a:extLst>
        </xdr:cNvPr>
        <xdr:cNvSpPr/>
      </xdr:nvSpPr>
      <xdr:spPr>
        <a:xfrm>
          <a:off x="3912776" y="729343"/>
          <a:ext cx="812426" cy="3374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DABA770D-9496-48BD-BDFB-CF584AAC66D2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CO" sz="6000" b="1"/>
        </a:p>
      </xdr:txBody>
    </xdr:sp>
    <xdr:clientData/>
  </xdr:twoCellAnchor>
  <xdr:twoCellAnchor>
    <xdr:from>
      <xdr:col>1</xdr:col>
      <xdr:colOff>361042</xdr:colOff>
      <xdr:row>13</xdr:row>
      <xdr:rowOff>53521</xdr:rowOff>
    </xdr:from>
    <xdr:to>
      <xdr:col>5</xdr:col>
      <xdr:colOff>222207</xdr:colOff>
      <xdr:row>15</xdr:row>
      <xdr:rowOff>176521</xdr:rowOff>
    </xdr:to>
    <xdr:sp macro="" textlink="">
      <xdr:nvSpPr>
        <xdr:cNvPr id="6" name="12 Rectángulo redondea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B00C823-CC3F-4371-8614-F1F83A20A61C}"/>
            </a:ext>
          </a:extLst>
        </xdr:cNvPr>
        <xdr:cNvSpPr/>
      </xdr:nvSpPr>
      <xdr:spPr bwMode="auto">
        <a:xfrm>
          <a:off x="1123042" y="815521"/>
          <a:ext cx="2909165" cy="542100"/>
        </a:xfrm>
        <a:prstGeom prst="roundRect">
          <a:avLst/>
        </a:prstGeom>
        <a:solidFill>
          <a:schemeClr val="accent4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O" sz="1400" b="1">
              <a:solidFill>
                <a:schemeClr val="lt1"/>
              </a:solidFill>
              <a:latin typeface="+mn-lt"/>
              <a:ea typeface="+mn-ea"/>
              <a:cs typeface="+mn-cs"/>
            </a:rPr>
            <a:t>Plan Institucional de Capacitación</a:t>
          </a:r>
        </a:p>
      </xdr:txBody>
    </xdr:sp>
    <xdr:clientData/>
  </xdr:twoCellAnchor>
  <xdr:twoCellAnchor>
    <xdr:from>
      <xdr:col>5</xdr:col>
      <xdr:colOff>102776</xdr:colOff>
      <xdr:row>13</xdr:row>
      <xdr:rowOff>157843</xdr:rowOff>
    </xdr:from>
    <xdr:to>
      <xdr:col>6</xdr:col>
      <xdr:colOff>153202</xdr:colOff>
      <xdr:row>15</xdr:row>
      <xdr:rowOff>76201</xdr:rowOff>
    </xdr:to>
    <xdr:sp macro="" textlink="RESUMEN!#REF!">
      <xdr:nvSpPr>
        <xdr:cNvPr id="7" name="Rectángulo 6">
          <a:extLst>
            <a:ext uri="{FF2B5EF4-FFF2-40B4-BE49-F238E27FC236}">
              <a16:creationId xmlns:a16="http://schemas.microsoft.com/office/drawing/2014/main" id="{2FC0A36B-753B-48BA-9D05-F2093A742AB7}"/>
            </a:ext>
          </a:extLst>
        </xdr:cNvPr>
        <xdr:cNvSpPr/>
      </xdr:nvSpPr>
      <xdr:spPr>
        <a:xfrm>
          <a:off x="3912776" y="919843"/>
          <a:ext cx="812426" cy="3374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E0F58BBA-F699-42B2-95AC-B41914ADDE9D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CO" sz="6000" b="1"/>
        </a:p>
      </xdr:txBody>
    </xdr:sp>
    <xdr:clientData/>
  </xdr:twoCellAnchor>
  <xdr:twoCellAnchor>
    <xdr:from>
      <xdr:col>8</xdr:col>
      <xdr:colOff>361042</xdr:colOff>
      <xdr:row>13</xdr:row>
      <xdr:rowOff>53521</xdr:rowOff>
    </xdr:from>
    <xdr:to>
      <xdr:col>12</xdr:col>
      <xdr:colOff>222207</xdr:colOff>
      <xdr:row>15</xdr:row>
      <xdr:rowOff>176521</xdr:rowOff>
    </xdr:to>
    <xdr:sp macro="" textlink="">
      <xdr:nvSpPr>
        <xdr:cNvPr id="8" name="12 Rectángulo redondea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4050F4-A653-4B34-8F16-6FB769C15A9D}"/>
            </a:ext>
          </a:extLst>
        </xdr:cNvPr>
        <xdr:cNvSpPr/>
      </xdr:nvSpPr>
      <xdr:spPr bwMode="auto">
        <a:xfrm>
          <a:off x="7219042" y="815521"/>
          <a:ext cx="2909165" cy="542100"/>
        </a:xfrm>
        <a:prstGeom prst="roundRect">
          <a:avLst/>
        </a:prstGeom>
        <a:solidFill>
          <a:schemeClr val="accent4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O" sz="1400" b="1">
              <a:solidFill>
                <a:schemeClr val="lt1"/>
              </a:solidFill>
              <a:latin typeface="+mn-lt"/>
              <a:ea typeface="+mn-ea"/>
              <a:cs typeface="+mn-cs"/>
            </a:rPr>
            <a:t>Plan de Incentivos Institucionales</a:t>
          </a:r>
        </a:p>
      </xdr:txBody>
    </xdr:sp>
    <xdr:clientData/>
  </xdr:twoCellAnchor>
  <xdr:twoCellAnchor>
    <xdr:from>
      <xdr:col>12</xdr:col>
      <xdr:colOff>102776</xdr:colOff>
      <xdr:row>13</xdr:row>
      <xdr:rowOff>157843</xdr:rowOff>
    </xdr:from>
    <xdr:to>
      <xdr:col>13</xdr:col>
      <xdr:colOff>153202</xdr:colOff>
      <xdr:row>15</xdr:row>
      <xdr:rowOff>76201</xdr:rowOff>
    </xdr:to>
    <xdr:sp macro="" textlink="RESUMEN!#REF!">
      <xdr:nvSpPr>
        <xdr:cNvPr id="9" name="Rectángulo 8">
          <a:extLst>
            <a:ext uri="{FF2B5EF4-FFF2-40B4-BE49-F238E27FC236}">
              <a16:creationId xmlns:a16="http://schemas.microsoft.com/office/drawing/2014/main" id="{12C394F2-F21D-488D-9261-9253655284A7}"/>
            </a:ext>
          </a:extLst>
        </xdr:cNvPr>
        <xdr:cNvSpPr/>
      </xdr:nvSpPr>
      <xdr:spPr>
        <a:xfrm>
          <a:off x="10008776" y="919843"/>
          <a:ext cx="812426" cy="3374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4B8CC330-BD68-42EB-B94B-BDFF4A8C6163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CO" sz="6000" b="1"/>
        </a:p>
      </xdr:txBody>
    </xdr:sp>
    <xdr:clientData/>
  </xdr:twoCellAnchor>
  <xdr:twoCellAnchor>
    <xdr:from>
      <xdr:col>1</xdr:col>
      <xdr:colOff>361042</xdr:colOff>
      <xdr:row>17</xdr:row>
      <xdr:rowOff>53521</xdr:rowOff>
    </xdr:from>
    <xdr:to>
      <xdr:col>5</xdr:col>
      <xdr:colOff>222207</xdr:colOff>
      <xdr:row>19</xdr:row>
      <xdr:rowOff>176521</xdr:rowOff>
    </xdr:to>
    <xdr:sp macro="" textlink="">
      <xdr:nvSpPr>
        <xdr:cNvPr id="10" name="12 Rectángulo redondead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CECC35-1F87-4C36-B657-A68C4C8D535B}"/>
            </a:ext>
          </a:extLst>
        </xdr:cNvPr>
        <xdr:cNvSpPr/>
      </xdr:nvSpPr>
      <xdr:spPr bwMode="auto">
        <a:xfrm>
          <a:off x="1123042" y="815521"/>
          <a:ext cx="2909165" cy="542100"/>
        </a:xfrm>
        <a:prstGeom prst="roundRect">
          <a:avLst/>
        </a:prstGeom>
        <a:solidFill>
          <a:schemeClr val="accent4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O" sz="1400" b="1">
              <a:solidFill>
                <a:schemeClr val="lt1"/>
              </a:solidFill>
              <a:latin typeface="+mn-lt"/>
              <a:ea typeface="+mn-ea"/>
              <a:cs typeface="+mn-cs"/>
            </a:rPr>
            <a:t>Plan de Trabajo Anual en Seguridad y Salud en el Trabajo</a:t>
          </a:r>
        </a:p>
      </xdr:txBody>
    </xdr:sp>
    <xdr:clientData/>
  </xdr:twoCellAnchor>
  <xdr:twoCellAnchor>
    <xdr:from>
      <xdr:col>5</xdr:col>
      <xdr:colOff>102776</xdr:colOff>
      <xdr:row>17</xdr:row>
      <xdr:rowOff>157843</xdr:rowOff>
    </xdr:from>
    <xdr:to>
      <xdr:col>6</xdr:col>
      <xdr:colOff>153202</xdr:colOff>
      <xdr:row>19</xdr:row>
      <xdr:rowOff>76201</xdr:rowOff>
    </xdr:to>
    <xdr:sp macro="" textlink="RESUMEN!#REF!">
      <xdr:nvSpPr>
        <xdr:cNvPr id="11" name="Rectángulo 10">
          <a:extLst>
            <a:ext uri="{FF2B5EF4-FFF2-40B4-BE49-F238E27FC236}">
              <a16:creationId xmlns:a16="http://schemas.microsoft.com/office/drawing/2014/main" id="{F6B8358D-6507-482B-B167-D9A2D6521EF5}"/>
            </a:ext>
          </a:extLst>
        </xdr:cNvPr>
        <xdr:cNvSpPr/>
      </xdr:nvSpPr>
      <xdr:spPr>
        <a:xfrm>
          <a:off x="3912776" y="919843"/>
          <a:ext cx="812426" cy="3374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67950FAD-2DC9-4C47-A147-0CB06D6A0325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CO" sz="6000" b="1"/>
        </a:p>
      </xdr:txBody>
    </xdr:sp>
    <xdr:clientData/>
  </xdr:twoCellAnchor>
  <xdr:twoCellAnchor>
    <xdr:from>
      <xdr:col>8</xdr:col>
      <xdr:colOff>361042</xdr:colOff>
      <xdr:row>17</xdr:row>
      <xdr:rowOff>53521</xdr:rowOff>
    </xdr:from>
    <xdr:to>
      <xdr:col>12</xdr:col>
      <xdr:colOff>222207</xdr:colOff>
      <xdr:row>19</xdr:row>
      <xdr:rowOff>176521</xdr:rowOff>
    </xdr:to>
    <xdr:sp macro="" textlink="">
      <xdr:nvSpPr>
        <xdr:cNvPr id="12" name="12 Rectángulo redondead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01B9BBA-FA71-4BB5-A1BB-C540FFE5333C}"/>
            </a:ext>
          </a:extLst>
        </xdr:cNvPr>
        <xdr:cNvSpPr/>
      </xdr:nvSpPr>
      <xdr:spPr bwMode="auto">
        <a:xfrm>
          <a:off x="7219042" y="815521"/>
          <a:ext cx="2909165" cy="542100"/>
        </a:xfrm>
        <a:prstGeom prst="roundRect">
          <a:avLst/>
        </a:prstGeom>
        <a:solidFill>
          <a:schemeClr val="accent4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O" sz="1400" b="1">
              <a:solidFill>
                <a:schemeClr val="lt1"/>
              </a:solidFill>
              <a:latin typeface="+mn-lt"/>
              <a:ea typeface="+mn-ea"/>
              <a:cs typeface="+mn-cs"/>
            </a:rPr>
            <a:t>Plan Estratégico de Tecnologías de la Información y las Comunicaciones PETI</a:t>
          </a:r>
        </a:p>
      </xdr:txBody>
    </xdr:sp>
    <xdr:clientData/>
  </xdr:twoCellAnchor>
  <xdr:twoCellAnchor>
    <xdr:from>
      <xdr:col>12</xdr:col>
      <xdr:colOff>102776</xdr:colOff>
      <xdr:row>17</xdr:row>
      <xdr:rowOff>157843</xdr:rowOff>
    </xdr:from>
    <xdr:to>
      <xdr:col>13</xdr:col>
      <xdr:colOff>153202</xdr:colOff>
      <xdr:row>19</xdr:row>
      <xdr:rowOff>76201</xdr:rowOff>
    </xdr:to>
    <xdr:sp macro="" textlink="RESUMEN!#REF!">
      <xdr:nvSpPr>
        <xdr:cNvPr id="13" name="Rectángulo 12">
          <a:extLst>
            <a:ext uri="{FF2B5EF4-FFF2-40B4-BE49-F238E27FC236}">
              <a16:creationId xmlns:a16="http://schemas.microsoft.com/office/drawing/2014/main" id="{9C9D1908-B3C7-40CA-BB58-256AE616A2D5}"/>
            </a:ext>
          </a:extLst>
        </xdr:cNvPr>
        <xdr:cNvSpPr/>
      </xdr:nvSpPr>
      <xdr:spPr>
        <a:xfrm>
          <a:off x="10008776" y="919843"/>
          <a:ext cx="812426" cy="3374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F104A882-829E-4AE0-951C-500D8CB3CA9C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CO" sz="6000" b="1"/>
        </a:p>
      </xdr:txBody>
    </xdr:sp>
    <xdr:clientData/>
  </xdr:twoCellAnchor>
  <xdr:twoCellAnchor>
    <xdr:from>
      <xdr:col>1</xdr:col>
      <xdr:colOff>361042</xdr:colOff>
      <xdr:row>21</xdr:row>
      <xdr:rowOff>53521</xdr:rowOff>
    </xdr:from>
    <xdr:to>
      <xdr:col>5</xdr:col>
      <xdr:colOff>222207</xdr:colOff>
      <xdr:row>23</xdr:row>
      <xdr:rowOff>176521</xdr:rowOff>
    </xdr:to>
    <xdr:sp macro="" textlink="">
      <xdr:nvSpPr>
        <xdr:cNvPr id="14" name="12 Rectángulo redondead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2204066-94D9-4ED0-872C-021B1FE09EA2}"/>
            </a:ext>
          </a:extLst>
        </xdr:cNvPr>
        <xdr:cNvSpPr/>
      </xdr:nvSpPr>
      <xdr:spPr bwMode="auto">
        <a:xfrm>
          <a:off x="1123042" y="815521"/>
          <a:ext cx="2909165" cy="542100"/>
        </a:xfrm>
        <a:prstGeom prst="roundRect">
          <a:avLst/>
        </a:prstGeom>
        <a:solidFill>
          <a:schemeClr val="accent4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O" sz="1400" b="1">
              <a:solidFill>
                <a:schemeClr val="lt1"/>
              </a:solidFill>
              <a:latin typeface="+mn-lt"/>
              <a:ea typeface="+mn-ea"/>
              <a:cs typeface="+mn-cs"/>
            </a:rPr>
            <a:t>Plan de Tratamiento de Riesgos de Seguridad y Privacidad de la Información</a:t>
          </a:r>
        </a:p>
      </xdr:txBody>
    </xdr:sp>
    <xdr:clientData/>
  </xdr:twoCellAnchor>
  <xdr:twoCellAnchor>
    <xdr:from>
      <xdr:col>5</xdr:col>
      <xdr:colOff>102776</xdr:colOff>
      <xdr:row>21</xdr:row>
      <xdr:rowOff>157843</xdr:rowOff>
    </xdr:from>
    <xdr:to>
      <xdr:col>6</xdr:col>
      <xdr:colOff>153202</xdr:colOff>
      <xdr:row>23</xdr:row>
      <xdr:rowOff>76201</xdr:rowOff>
    </xdr:to>
    <xdr:sp macro="" textlink="RESUMEN!#REF!">
      <xdr:nvSpPr>
        <xdr:cNvPr id="15" name="Rectángulo 14">
          <a:extLst>
            <a:ext uri="{FF2B5EF4-FFF2-40B4-BE49-F238E27FC236}">
              <a16:creationId xmlns:a16="http://schemas.microsoft.com/office/drawing/2014/main" id="{538B8632-D36B-4F14-BF4E-D81FEC6F34A9}"/>
            </a:ext>
          </a:extLst>
        </xdr:cNvPr>
        <xdr:cNvSpPr/>
      </xdr:nvSpPr>
      <xdr:spPr>
        <a:xfrm>
          <a:off x="3912776" y="919843"/>
          <a:ext cx="812426" cy="3374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39E9F693-E734-4E43-A42F-6CD446A1CE51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CO" sz="6000" b="1"/>
        </a:p>
      </xdr:txBody>
    </xdr:sp>
    <xdr:clientData/>
  </xdr:twoCellAnchor>
  <xdr:twoCellAnchor>
    <xdr:from>
      <xdr:col>8</xdr:col>
      <xdr:colOff>361042</xdr:colOff>
      <xdr:row>21</xdr:row>
      <xdr:rowOff>53521</xdr:rowOff>
    </xdr:from>
    <xdr:to>
      <xdr:col>12</xdr:col>
      <xdr:colOff>222207</xdr:colOff>
      <xdr:row>23</xdr:row>
      <xdr:rowOff>176521</xdr:rowOff>
    </xdr:to>
    <xdr:sp macro="" textlink="">
      <xdr:nvSpPr>
        <xdr:cNvPr id="16" name="12 Rectángulo redondead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416F719-5889-4B43-B211-F620320C5514}"/>
            </a:ext>
          </a:extLst>
        </xdr:cNvPr>
        <xdr:cNvSpPr/>
      </xdr:nvSpPr>
      <xdr:spPr bwMode="auto">
        <a:xfrm>
          <a:off x="7219042" y="815521"/>
          <a:ext cx="2909165" cy="542100"/>
        </a:xfrm>
        <a:prstGeom prst="roundRect">
          <a:avLst/>
        </a:prstGeom>
        <a:solidFill>
          <a:schemeClr val="accent4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O" sz="1400" b="1">
              <a:solidFill>
                <a:schemeClr val="lt1"/>
              </a:solidFill>
              <a:latin typeface="+mn-lt"/>
              <a:ea typeface="+mn-ea"/>
              <a:cs typeface="+mn-cs"/>
            </a:rPr>
            <a:t>Plan de Seguridad y Privacidad de la Información</a:t>
          </a:r>
        </a:p>
      </xdr:txBody>
    </xdr:sp>
    <xdr:clientData/>
  </xdr:twoCellAnchor>
  <xdr:twoCellAnchor>
    <xdr:from>
      <xdr:col>12</xdr:col>
      <xdr:colOff>102776</xdr:colOff>
      <xdr:row>21</xdr:row>
      <xdr:rowOff>157843</xdr:rowOff>
    </xdr:from>
    <xdr:to>
      <xdr:col>13</xdr:col>
      <xdr:colOff>153202</xdr:colOff>
      <xdr:row>23</xdr:row>
      <xdr:rowOff>76201</xdr:rowOff>
    </xdr:to>
    <xdr:sp macro="" textlink="RESUMEN!#REF!">
      <xdr:nvSpPr>
        <xdr:cNvPr id="17" name="Rectángulo 16">
          <a:extLst>
            <a:ext uri="{FF2B5EF4-FFF2-40B4-BE49-F238E27FC236}">
              <a16:creationId xmlns:a16="http://schemas.microsoft.com/office/drawing/2014/main" id="{09041450-6C3E-4948-857A-509C9E7B757C}"/>
            </a:ext>
          </a:extLst>
        </xdr:cNvPr>
        <xdr:cNvSpPr/>
      </xdr:nvSpPr>
      <xdr:spPr>
        <a:xfrm>
          <a:off x="10008776" y="919843"/>
          <a:ext cx="812426" cy="3374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55AD7A6B-6EE2-4518-A92F-A0ADEBB232CF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CO" sz="6000" b="1"/>
        </a:p>
      </xdr:txBody>
    </xdr:sp>
    <xdr:clientData/>
  </xdr:twoCellAnchor>
  <xdr:twoCellAnchor>
    <xdr:from>
      <xdr:col>1</xdr:col>
      <xdr:colOff>361042</xdr:colOff>
      <xdr:row>25</xdr:row>
      <xdr:rowOff>53521</xdr:rowOff>
    </xdr:from>
    <xdr:to>
      <xdr:col>5</xdr:col>
      <xdr:colOff>222207</xdr:colOff>
      <xdr:row>27</xdr:row>
      <xdr:rowOff>176521</xdr:rowOff>
    </xdr:to>
    <xdr:sp macro="" textlink="">
      <xdr:nvSpPr>
        <xdr:cNvPr id="18" name="12 Rectángulo redondead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D1075C7-5095-4674-88D7-52DE02FE6941}"/>
            </a:ext>
          </a:extLst>
        </xdr:cNvPr>
        <xdr:cNvSpPr/>
      </xdr:nvSpPr>
      <xdr:spPr bwMode="auto">
        <a:xfrm>
          <a:off x="1123042" y="5038271"/>
          <a:ext cx="2909165" cy="546333"/>
        </a:xfrm>
        <a:prstGeom prst="roundRect">
          <a:avLst/>
        </a:prstGeom>
        <a:solidFill>
          <a:schemeClr val="accent4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O" sz="1400" b="1">
              <a:solidFill>
                <a:schemeClr val="lt1"/>
              </a:solidFill>
              <a:latin typeface="+mn-lt"/>
              <a:ea typeface="+mn-ea"/>
              <a:cs typeface="+mn-cs"/>
            </a:rPr>
            <a:t>Plan Anticorrupción y de Atención al Ciudadano</a:t>
          </a:r>
        </a:p>
      </xdr:txBody>
    </xdr:sp>
    <xdr:clientData/>
  </xdr:twoCellAnchor>
  <xdr:twoCellAnchor>
    <xdr:from>
      <xdr:col>5</xdr:col>
      <xdr:colOff>102776</xdr:colOff>
      <xdr:row>25</xdr:row>
      <xdr:rowOff>157843</xdr:rowOff>
    </xdr:from>
    <xdr:to>
      <xdr:col>6</xdr:col>
      <xdr:colOff>153202</xdr:colOff>
      <xdr:row>27</xdr:row>
      <xdr:rowOff>76201</xdr:rowOff>
    </xdr:to>
    <xdr:sp macro="" textlink="RESUMEN!#REF!">
      <xdr:nvSpPr>
        <xdr:cNvPr id="19" name="Rectángulo 18">
          <a:extLst>
            <a:ext uri="{FF2B5EF4-FFF2-40B4-BE49-F238E27FC236}">
              <a16:creationId xmlns:a16="http://schemas.microsoft.com/office/drawing/2014/main" id="{18FCB1C5-D23F-4DC6-A75F-EDEA70FFCB42}"/>
            </a:ext>
          </a:extLst>
        </xdr:cNvPr>
        <xdr:cNvSpPr/>
      </xdr:nvSpPr>
      <xdr:spPr>
        <a:xfrm>
          <a:off x="3912776" y="919843"/>
          <a:ext cx="812426" cy="3374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A36D3A95-318D-4991-A501-31D0AEFCFB84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CO" sz="8000" b="1"/>
        </a:p>
      </xdr:txBody>
    </xdr:sp>
    <xdr:clientData/>
  </xdr:twoCellAnchor>
  <xdr:twoCellAnchor>
    <xdr:from>
      <xdr:col>8</xdr:col>
      <xdr:colOff>361042</xdr:colOff>
      <xdr:row>25</xdr:row>
      <xdr:rowOff>53521</xdr:rowOff>
    </xdr:from>
    <xdr:to>
      <xdr:col>12</xdr:col>
      <xdr:colOff>222207</xdr:colOff>
      <xdr:row>27</xdr:row>
      <xdr:rowOff>176521</xdr:rowOff>
    </xdr:to>
    <xdr:sp macro="" textlink="">
      <xdr:nvSpPr>
        <xdr:cNvPr id="20" name="12 Rectángulo redondead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230EA30-8809-415A-8FF5-D8664A444857}"/>
            </a:ext>
          </a:extLst>
        </xdr:cNvPr>
        <xdr:cNvSpPr/>
      </xdr:nvSpPr>
      <xdr:spPr bwMode="auto">
        <a:xfrm>
          <a:off x="7219042" y="815521"/>
          <a:ext cx="2909165" cy="542100"/>
        </a:xfrm>
        <a:prstGeom prst="roundRect">
          <a:avLst/>
        </a:prstGeom>
        <a:solidFill>
          <a:schemeClr val="accent4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O" sz="1400" b="1">
              <a:solidFill>
                <a:schemeClr val="lt1"/>
              </a:solidFill>
              <a:latin typeface="+mn-lt"/>
              <a:ea typeface="+mn-ea"/>
              <a:cs typeface="+mn-cs"/>
            </a:rPr>
            <a:t>Plan Institucional de Gestión Ambiental</a:t>
          </a:r>
        </a:p>
      </xdr:txBody>
    </xdr:sp>
    <xdr:clientData/>
  </xdr:twoCellAnchor>
  <xdr:twoCellAnchor>
    <xdr:from>
      <xdr:col>12</xdr:col>
      <xdr:colOff>102776</xdr:colOff>
      <xdr:row>25</xdr:row>
      <xdr:rowOff>157843</xdr:rowOff>
    </xdr:from>
    <xdr:to>
      <xdr:col>13</xdr:col>
      <xdr:colOff>153202</xdr:colOff>
      <xdr:row>27</xdr:row>
      <xdr:rowOff>76201</xdr:rowOff>
    </xdr:to>
    <xdr:sp macro="" textlink="RESUMEN!#REF!">
      <xdr:nvSpPr>
        <xdr:cNvPr id="21" name="Rectángulo 20">
          <a:extLst>
            <a:ext uri="{FF2B5EF4-FFF2-40B4-BE49-F238E27FC236}">
              <a16:creationId xmlns:a16="http://schemas.microsoft.com/office/drawing/2014/main" id="{16B7E635-5F9E-4626-B55C-CDE1E04FFF42}"/>
            </a:ext>
          </a:extLst>
        </xdr:cNvPr>
        <xdr:cNvSpPr/>
      </xdr:nvSpPr>
      <xdr:spPr>
        <a:xfrm>
          <a:off x="10008776" y="919843"/>
          <a:ext cx="812426" cy="3374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F224019C-E9B2-43A1-8F1D-430C272C0049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99.00%</a:t>
          </a:fld>
          <a:endParaRPr lang="es-CO" sz="8000" b="1"/>
        </a:p>
      </xdr:txBody>
    </xdr:sp>
    <xdr:clientData/>
  </xdr:twoCellAnchor>
  <xdr:twoCellAnchor>
    <xdr:from>
      <xdr:col>15</xdr:col>
      <xdr:colOff>361042</xdr:colOff>
      <xdr:row>9</xdr:row>
      <xdr:rowOff>53521</xdr:rowOff>
    </xdr:from>
    <xdr:to>
      <xdr:col>19</xdr:col>
      <xdr:colOff>222207</xdr:colOff>
      <xdr:row>11</xdr:row>
      <xdr:rowOff>176521</xdr:rowOff>
    </xdr:to>
    <xdr:sp macro="" textlink="">
      <xdr:nvSpPr>
        <xdr:cNvPr id="22" name="12 Rectángulo redondead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AFF0E8E-BBC8-4B77-B0AF-C91BC7694239}"/>
            </a:ext>
          </a:extLst>
        </xdr:cNvPr>
        <xdr:cNvSpPr/>
      </xdr:nvSpPr>
      <xdr:spPr bwMode="auto">
        <a:xfrm>
          <a:off x="1123042" y="815521"/>
          <a:ext cx="2909165" cy="542100"/>
        </a:xfrm>
        <a:prstGeom prst="roundRect">
          <a:avLst/>
        </a:prstGeom>
        <a:solidFill>
          <a:schemeClr val="accent4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marL="0" indent="0" algn="ctr"/>
          <a:r>
            <a:rPr lang="es-CO" sz="1400" b="1">
              <a:solidFill>
                <a:schemeClr val="lt1"/>
              </a:solidFill>
              <a:latin typeface="+mn-lt"/>
              <a:ea typeface="+mn-ea"/>
              <a:cs typeface="+mn-cs"/>
            </a:rPr>
            <a:t>Plan Anual de Compras</a:t>
          </a:r>
        </a:p>
      </xdr:txBody>
    </xdr:sp>
    <xdr:clientData/>
  </xdr:twoCellAnchor>
  <xdr:twoCellAnchor>
    <xdr:from>
      <xdr:col>19</xdr:col>
      <xdr:colOff>102776</xdr:colOff>
      <xdr:row>9</xdr:row>
      <xdr:rowOff>157843</xdr:rowOff>
    </xdr:from>
    <xdr:to>
      <xdr:col>20</xdr:col>
      <xdr:colOff>153202</xdr:colOff>
      <xdr:row>11</xdr:row>
      <xdr:rowOff>76201</xdr:rowOff>
    </xdr:to>
    <xdr:sp macro="" textlink="RESUMEN!#REF!">
      <xdr:nvSpPr>
        <xdr:cNvPr id="23" name="Rectángulo 22">
          <a:extLst>
            <a:ext uri="{FF2B5EF4-FFF2-40B4-BE49-F238E27FC236}">
              <a16:creationId xmlns:a16="http://schemas.microsoft.com/office/drawing/2014/main" id="{07F4C0B0-EAD4-4C29-981C-7ED22647B902}"/>
            </a:ext>
          </a:extLst>
        </xdr:cNvPr>
        <xdr:cNvSpPr/>
      </xdr:nvSpPr>
      <xdr:spPr>
        <a:xfrm>
          <a:off x="3912776" y="919843"/>
          <a:ext cx="812426" cy="3374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4F868306-3B83-43B9-95E0-BAB7F8A1D745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#¡DIV/0!</a:t>
          </a:fld>
          <a:endParaRPr lang="es-CO" sz="8000" b="1"/>
        </a:p>
      </xdr:txBody>
    </xdr:sp>
    <xdr:clientData/>
  </xdr:twoCellAnchor>
  <xdr:twoCellAnchor>
    <xdr:from>
      <xdr:col>8</xdr:col>
      <xdr:colOff>166689</xdr:colOff>
      <xdr:row>5</xdr:row>
      <xdr:rowOff>105756</xdr:rowOff>
    </xdr:from>
    <xdr:to>
      <xdr:col>10</xdr:col>
      <xdr:colOff>297001</xdr:colOff>
      <xdr:row>7</xdr:row>
      <xdr:rowOff>81944</xdr:rowOff>
    </xdr:to>
    <xdr:sp macro="" textlink="">
      <xdr:nvSpPr>
        <xdr:cNvPr id="26" name="120 Rectángulo redondeado">
          <a:extLst>
            <a:ext uri="{FF2B5EF4-FFF2-40B4-BE49-F238E27FC236}">
              <a16:creationId xmlns:a16="http://schemas.microsoft.com/office/drawing/2014/main" id="{3EA4B0D9-600D-4C0C-99B1-CC806F71F6B1}"/>
            </a:ext>
          </a:extLst>
        </xdr:cNvPr>
        <xdr:cNvSpPr/>
      </xdr:nvSpPr>
      <xdr:spPr bwMode="auto">
        <a:xfrm>
          <a:off x="4652964" y="1248756"/>
          <a:ext cx="1435237" cy="404813"/>
        </a:xfrm>
        <a:prstGeom prst="roundRect">
          <a:avLst/>
        </a:prstGeom>
        <a:solidFill>
          <a:srgbClr val="8EB40F"/>
        </a:solidFill>
        <a:ln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lIns="91440" tIns="45720" rIns="91440" bIns="4572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8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TOTAL BAC</a:t>
          </a:r>
        </a:p>
      </xdr:txBody>
    </xdr:sp>
    <xdr:clientData/>
  </xdr:twoCellAnchor>
  <xdr:twoCellAnchor>
    <xdr:from>
      <xdr:col>7</xdr:col>
      <xdr:colOff>633832</xdr:colOff>
      <xdr:row>5</xdr:row>
      <xdr:rowOff>0</xdr:rowOff>
    </xdr:from>
    <xdr:to>
      <xdr:col>13</xdr:col>
      <xdr:colOff>467144</xdr:colOff>
      <xdr:row>8</xdr:row>
      <xdr:rowOff>33618</xdr:rowOff>
    </xdr:to>
    <xdr:sp macro="" textlink="">
      <xdr:nvSpPr>
        <xdr:cNvPr id="27" name="122 Rectángulo redondeado">
          <a:extLst>
            <a:ext uri="{FF2B5EF4-FFF2-40B4-BE49-F238E27FC236}">
              <a16:creationId xmlns:a16="http://schemas.microsoft.com/office/drawing/2014/main" id="{DA01C147-17BB-4943-AF4A-1BEE312FDEA1}"/>
            </a:ext>
          </a:extLst>
        </xdr:cNvPr>
        <xdr:cNvSpPr/>
      </xdr:nvSpPr>
      <xdr:spPr bwMode="auto">
        <a:xfrm>
          <a:off x="4139032" y="1117086"/>
          <a:ext cx="3910012" cy="678657"/>
        </a:xfrm>
        <a:prstGeom prst="roundRect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515310</xdr:colOff>
      <xdr:row>5</xdr:row>
      <xdr:rowOff>139114</xdr:rowOff>
    </xdr:from>
    <xdr:to>
      <xdr:col>12</xdr:col>
      <xdr:colOff>31856</xdr:colOff>
      <xdr:row>7</xdr:row>
      <xdr:rowOff>57472</xdr:rowOff>
    </xdr:to>
    <xdr:sp macro="" textlink="RESUMEN!#REF!">
      <xdr:nvSpPr>
        <xdr:cNvPr id="28" name="Rectángulo 27">
          <a:extLst>
            <a:ext uri="{FF2B5EF4-FFF2-40B4-BE49-F238E27FC236}">
              <a16:creationId xmlns:a16="http://schemas.microsoft.com/office/drawing/2014/main" id="{BDB6D03C-D290-40AE-B130-6E0D64CF0517}"/>
            </a:ext>
          </a:extLst>
        </xdr:cNvPr>
        <xdr:cNvSpPr/>
      </xdr:nvSpPr>
      <xdr:spPr>
        <a:xfrm>
          <a:off x="6306510" y="1282114"/>
          <a:ext cx="811946" cy="34698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278A6DDF-FD9B-4CE5-B318-C0C2AEE8A6E7}" type="TxLink">
            <a:rPr lang="en-US" sz="18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CO" sz="4000"/>
        </a:p>
      </xdr:txBody>
    </xdr:sp>
    <xdr:clientData/>
  </xdr:twoCellAnchor>
  <xdr:twoCellAnchor editAs="oneCell">
    <xdr:from>
      <xdr:col>0</xdr:col>
      <xdr:colOff>83482</xdr:colOff>
      <xdr:row>0</xdr:row>
      <xdr:rowOff>105963</xdr:rowOff>
    </xdr:from>
    <xdr:to>
      <xdr:col>3</xdr:col>
      <xdr:colOff>327038</xdr:colOff>
      <xdr:row>2</xdr:row>
      <xdr:rowOff>119082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58BD284D-662B-418F-A056-58EEB8B67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2" y="105963"/>
          <a:ext cx="2381115" cy="394119"/>
        </a:xfrm>
        <a:prstGeom prst="rect">
          <a:avLst/>
        </a:prstGeom>
      </xdr:spPr>
    </xdr:pic>
    <xdr:clientData/>
  </xdr:twoCellAnchor>
  <xdr:twoCellAnchor>
    <xdr:from>
      <xdr:col>5</xdr:col>
      <xdr:colOff>102776</xdr:colOff>
      <xdr:row>9</xdr:row>
      <xdr:rowOff>157843</xdr:rowOff>
    </xdr:from>
    <xdr:to>
      <xdr:col>6</xdr:col>
      <xdr:colOff>153202</xdr:colOff>
      <xdr:row>11</xdr:row>
      <xdr:rowOff>76201</xdr:rowOff>
    </xdr:to>
    <xdr:sp macro="" textlink="RESUMEN!#REF!">
      <xdr:nvSpPr>
        <xdr:cNvPr id="33" name="Rectángulo 32">
          <a:extLst>
            <a:ext uri="{FF2B5EF4-FFF2-40B4-BE49-F238E27FC236}">
              <a16:creationId xmlns:a16="http://schemas.microsoft.com/office/drawing/2014/main" id="{CA107B34-5550-42A1-895C-C1CE8495320D}"/>
            </a:ext>
          </a:extLst>
        </xdr:cNvPr>
        <xdr:cNvSpPr/>
      </xdr:nvSpPr>
      <xdr:spPr>
        <a:xfrm>
          <a:off x="3912776" y="2110468"/>
          <a:ext cx="812426" cy="3374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7D9146F5-B96B-412C-988D-53348944CD34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</a:t>
          </a:fld>
          <a:endParaRPr lang="es-CO" sz="6000" b="1"/>
        </a:p>
      </xdr:txBody>
    </xdr:sp>
    <xdr:clientData/>
  </xdr:twoCellAnchor>
  <xdr:twoCellAnchor>
    <xdr:from>
      <xdr:col>14</xdr:col>
      <xdr:colOff>272143</xdr:colOff>
      <xdr:row>12</xdr:row>
      <xdr:rowOff>24739</xdr:rowOff>
    </xdr:from>
    <xdr:to>
      <xdr:col>21</xdr:col>
      <xdr:colOff>259772</xdr:colOff>
      <xdr:row>28</xdr:row>
      <xdr:rowOff>111330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8E61C3CC-BA1B-4148-91F8-C63289015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20</xdr:col>
      <xdr:colOff>135082</xdr:colOff>
      <xdr:row>0</xdr:row>
      <xdr:rowOff>61851</xdr:rowOff>
    </xdr:from>
    <xdr:to>
      <xdr:col>21</xdr:col>
      <xdr:colOff>11379</xdr:colOff>
      <xdr:row>3</xdr:row>
      <xdr:rowOff>148441</xdr:rowOff>
    </xdr:to>
    <xdr:pic>
      <xdr:nvPicPr>
        <xdr:cNvPr id="36" name="Gráfico 35" descr="Diana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2E2F0F8-3AAA-4972-AE45-8BDFD8DAC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15251381" y="61851"/>
          <a:ext cx="643246" cy="6432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47624</xdr:rowOff>
    </xdr:from>
    <xdr:to>
      <xdr:col>1</xdr:col>
      <xdr:colOff>1409623</xdr:colOff>
      <xdr:row>1</xdr:row>
      <xdr:rowOff>483601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5495CEF9-2939-4BF6-92DA-D9FF9BD37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97655"/>
          <a:ext cx="1564404" cy="435977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0</xdr:row>
      <xdr:rowOff>180975</xdr:rowOff>
    </xdr:from>
    <xdr:to>
      <xdr:col>7</xdr:col>
      <xdr:colOff>857250</xdr:colOff>
      <xdr:row>2</xdr:row>
      <xdr:rowOff>66675</xdr:rowOff>
    </xdr:to>
    <xdr:pic>
      <xdr:nvPicPr>
        <xdr:cNvPr id="4" name="Gráfico 3" descr="Reunión en líne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260A23-1E95-4BA6-A534-955D7FD1B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449050" y="180975"/>
          <a:ext cx="676275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1</xdr:row>
      <xdr:rowOff>35719</xdr:rowOff>
    </xdr:from>
    <xdr:to>
      <xdr:col>1</xdr:col>
      <xdr:colOff>1433436</xdr:colOff>
      <xdr:row>1</xdr:row>
      <xdr:rowOff>471696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9BF69B12-4752-411C-A993-9F8633FCF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8" y="285750"/>
          <a:ext cx="1564404" cy="435977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0</xdr:row>
      <xdr:rowOff>190500</xdr:rowOff>
    </xdr:from>
    <xdr:to>
      <xdr:col>7</xdr:col>
      <xdr:colOff>904875</xdr:colOff>
      <xdr:row>2</xdr:row>
      <xdr:rowOff>76200</xdr:rowOff>
    </xdr:to>
    <xdr:pic>
      <xdr:nvPicPr>
        <xdr:cNvPr id="3" name="Gráfico 2" descr="Reunión en líne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868297-ABB8-40C1-9539-0E6B06360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239375" y="190500"/>
          <a:ext cx="676275" cy="67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1</xdr:row>
      <xdr:rowOff>59532</xdr:rowOff>
    </xdr:from>
    <xdr:to>
      <xdr:col>1</xdr:col>
      <xdr:colOff>1385810</xdr:colOff>
      <xdr:row>1</xdr:row>
      <xdr:rowOff>495509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044C1FFA-777B-47B9-9A53-00B0F1C7A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" y="309563"/>
          <a:ext cx="1564404" cy="435977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0</xdr:row>
      <xdr:rowOff>180975</xdr:rowOff>
    </xdr:from>
    <xdr:to>
      <xdr:col>7</xdr:col>
      <xdr:colOff>838200</xdr:colOff>
      <xdr:row>2</xdr:row>
      <xdr:rowOff>66675</xdr:rowOff>
    </xdr:to>
    <xdr:pic>
      <xdr:nvPicPr>
        <xdr:cNvPr id="5" name="Gráfico 4" descr="Reunión en líne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C37889-4B9D-44AE-8EDA-38978BC23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2268200" y="180975"/>
          <a:ext cx="676275" cy="676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154782</xdr:colOff>
      <xdr:row>1</xdr:row>
      <xdr:rowOff>47625</xdr:rowOff>
    </xdr:from>
    <xdr:to>
      <xdr:col>1</xdr:col>
      <xdr:colOff>1719186</xdr:colOff>
      <xdr:row>1</xdr:row>
      <xdr:rowOff>483602</xdr:rowOff>
    </xdr:to>
    <xdr:pic>
      <xdr:nvPicPr>
        <xdr:cNvPr id="6" name="Imagen 5" descr="Imagen que contiene Logotipo&#10;&#10;Descripción generada automáticamente">
          <a:extLst>
            <a:ext uri="{FF2B5EF4-FFF2-40B4-BE49-F238E27FC236}">
              <a16:creationId xmlns:a16="http://schemas.microsoft.com/office/drawing/2014/main" id="{15BEB63E-9D25-4910-9555-58C00A88A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8" y="297656"/>
          <a:ext cx="1564404" cy="435977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0</xdr:row>
      <xdr:rowOff>180975</xdr:rowOff>
    </xdr:from>
    <xdr:to>
      <xdr:col>7</xdr:col>
      <xdr:colOff>857250</xdr:colOff>
      <xdr:row>2</xdr:row>
      <xdr:rowOff>66675</xdr:rowOff>
    </xdr:to>
    <xdr:pic>
      <xdr:nvPicPr>
        <xdr:cNvPr id="3" name="Gráfico 2" descr="Reunión en líne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CAC5F2-F55B-4D78-A9D4-3181F9E5C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934700" y="180975"/>
          <a:ext cx="676275" cy="676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1</xdr:row>
      <xdr:rowOff>35719</xdr:rowOff>
    </xdr:from>
    <xdr:to>
      <xdr:col>1</xdr:col>
      <xdr:colOff>1623936</xdr:colOff>
      <xdr:row>1</xdr:row>
      <xdr:rowOff>471696</xdr:rowOff>
    </xdr:to>
    <xdr:pic>
      <xdr:nvPicPr>
        <xdr:cNvPr id="7" name="Imagen 6" descr="Imagen que contiene Logotipo&#10;&#10;Descripción generada automáticamente">
          <a:extLst>
            <a:ext uri="{FF2B5EF4-FFF2-40B4-BE49-F238E27FC236}">
              <a16:creationId xmlns:a16="http://schemas.microsoft.com/office/drawing/2014/main" id="{7AC00CFC-6D49-4FF6-8AE7-CD66B95F2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8" y="285750"/>
          <a:ext cx="1564404" cy="435977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200025</xdr:colOff>
      <xdr:row>0</xdr:row>
      <xdr:rowOff>180975</xdr:rowOff>
    </xdr:from>
    <xdr:to>
      <xdr:col>7</xdr:col>
      <xdr:colOff>876300</xdr:colOff>
      <xdr:row>2</xdr:row>
      <xdr:rowOff>66675</xdr:rowOff>
    </xdr:to>
    <xdr:pic>
      <xdr:nvPicPr>
        <xdr:cNvPr id="5" name="Gráfico 4" descr="Reunión en líne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8C6BD9-9707-4264-B284-0AAC47F9D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972800" y="180975"/>
          <a:ext cx="676275" cy="676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35720</xdr:rowOff>
    </xdr:from>
    <xdr:to>
      <xdr:col>1</xdr:col>
      <xdr:colOff>1623935</xdr:colOff>
      <xdr:row>1</xdr:row>
      <xdr:rowOff>471697</xdr:rowOff>
    </xdr:to>
    <xdr:pic>
      <xdr:nvPicPr>
        <xdr:cNvPr id="7" name="Imagen 6" descr="Imagen que contiene Logotipo&#10;&#10;Descripción generada automáticamente">
          <a:extLst>
            <a:ext uri="{FF2B5EF4-FFF2-40B4-BE49-F238E27FC236}">
              <a16:creationId xmlns:a16="http://schemas.microsoft.com/office/drawing/2014/main" id="{D55C013E-1F75-4957-AAF0-5FBEFA898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" y="285751"/>
          <a:ext cx="1564404" cy="435977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0</xdr:row>
      <xdr:rowOff>171450</xdr:rowOff>
    </xdr:from>
    <xdr:to>
      <xdr:col>7</xdr:col>
      <xdr:colOff>838200</xdr:colOff>
      <xdr:row>2</xdr:row>
      <xdr:rowOff>57150</xdr:rowOff>
    </xdr:to>
    <xdr:pic>
      <xdr:nvPicPr>
        <xdr:cNvPr id="5" name="Gráfico 4" descr="Reunión en líne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184DAA-BA1D-478C-AC24-E3896E7A1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2506325" y="171450"/>
          <a:ext cx="6762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C66D-5DA6-4925-B16B-367E84268C4E}">
  <dimension ref="A1:J23"/>
  <sheetViews>
    <sheetView showGridLines="0" workbookViewId="0"/>
  </sheetViews>
  <sheetFormatPr baseColWidth="10" defaultColWidth="0" defaultRowHeight="14.4" zeroHeight="1" x14ac:dyDescent="0.3"/>
  <cols>
    <col min="1" max="9" width="17.77734375" customWidth="1"/>
    <col min="10" max="10" width="0" hidden="1" customWidth="1"/>
    <col min="11" max="16384" width="11.44140625" hidden="1"/>
  </cols>
  <sheetData>
    <row r="1" spans="2:9" x14ac:dyDescent="0.3"/>
    <row r="2" spans="2:9" x14ac:dyDescent="0.3"/>
    <row r="3" spans="2:9" x14ac:dyDescent="0.3"/>
    <row r="4" spans="2:9" x14ac:dyDescent="0.3"/>
    <row r="5" spans="2:9" ht="18" x14ac:dyDescent="0.3">
      <c r="B5" s="44"/>
      <c r="C5" s="44"/>
      <c r="D5" s="44"/>
      <c r="E5" s="44"/>
      <c r="F5" s="44"/>
      <c r="G5" s="44"/>
      <c r="H5" s="44"/>
      <c r="I5" s="44"/>
    </row>
    <row r="6" spans="2:9" ht="18" x14ac:dyDescent="0.3">
      <c r="B6" s="45"/>
      <c r="C6" s="45"/>
      <c r="D6" s="45"/>
      <c r="E6" s="45"/>
      <c r="F6" s="45"/>
      <c r="G6" s="45"/>
      <c r="H6" s="45"/>
      <c r="I6" s="45"/>
    </row>
    <row r="7" spans="2:9" ht="15.6" x14ac:dyDescent="0.3">
      <c r="B7" s="43"/>
      <c r="C7" s="43"/>
      <c r="D7" s="43"/>
      <c r="E7" s="43"/>
      <c r="F7" s="43"/>
      <c r="G7" s="43"/>
      <c r="H7" s="43"/>
      <c r="I7" s="43"/>
    </row>
    <row r="8" spans="2:9" ht="18" x14ac:dyDescent="0.3">
      <c r="C8" s="2"/>
    </row>
    <row r="9" spans="2:9" ht="18" x14ac:dyDescent="0.3">
      <c r="C9" s="2"/>
    </row>
    <row r="10" spans="2:9" ht="18" x14ac:dyDescent="0.3">
      <c r="B10" s="46"/>
      <c r="C10" s="46"/>
      <c r="D10" s="46"/>
      <c r="E10" s="46"/>
      <c r="F10" s="46"/>
      <c r="G10" s="46"/>
      <c r="H10" s="46"/>
      <c r="I10" s="46"/>
    </row>
    <row r="11" spans="2:9" ht="18" x14ac:dyDescent="0.3">
      <c r="C11" s="2"/>
    </row>
    <row r="12" spans="2:9" ht="18" x14ac:dyDescent="0.3">
      <c r="C12" s="2"/>
    </row>
    <row r="13" spans="2:9" ht="18" x14ac:dyDescent="0.3">
      <c r="C13" s="2"/>
    </row>
    <row r="14" spans="2:9" ht="18" x14ac:dyDescent="0.3">
      <c r="C14" s="2"/>
    </row>
    <row r="15" spans="2:9" ht="18" x14ac:dyDescent="0.3">
      <c r="C15" s="2"/>
    </row>
    <row r="16" spans="2:9" ht="18" x14ac:dyDescent="0.3">
      <c r="B16" s="42"/>
      <c r="C16" s="42"/>
      <c r="D16" s="42"/>
      <c r="E16" s="42"/>
      <c r="F16" s="42"/>
      <c r="G16" s="42"/>
      <c r="H16" s="42"/>
      <c r="I16" s="42"/>
    </row>
    <row r="17" spans="2:9" ht="18" x14ac:dyDescent="0.3">
      <c r="B17" s="42"/>
      <c r="C17" s="42"/>
      <c r="D17" s="42"/>
      <c r="E17" s="42"/>
      <c r="F17" s="42"/>
      <c r="G17" s="42"/>
      <c r="H17" s="42"/>
      <c r="I17" s="42"/>
    </row>
    <row r="18" spans="2:9" ht="18" x14ac:dyDescent="0.3">
      <c r="B18" s="42"/>
      <c r="C18" s="42"/>
      <c r="D18" s="42"/>
      <c r="E18" s="42"/>
      <c r="F18" s="42"/>
      <c r="G18" s="42"/>
      <c r="H18" s="42"/>
      <c r="I18" s="42"/>
    </row>
    <row r="19" spans="2:9" x14ac:dyDescent="0.3"/>
    <row r="20" spans="2:9" x14ac:dyDescent="0.3"/>
    <row r="21" spans="2:9" x14ac:dyDescent="0.3"/>
    <row r="22" spans="2:9" x14ac:dyDescent="0.3"/>
    <row r="23" spans="2:9" x14ac:dyDescent="0.3"/>
  </sheetData>
  <mergeCells count="7">
    <mergeCell ref="B18:I18"/>
    <mergeCell ref="B16:I16"/>
    <mergeCell ref="B17:I17"/>
    <mergeCell ref="B7:I7"/>
    <mergeCell ref="B5:I5"/>
    <mergeCell ref="B6:I6"/>
    <mergeCell ref="B10:I10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9C46E-A1CB-4161-95A4-96313E63D791}">
  <dimension ref="A1:Q21"/>
  <sheetViews>
    <sheetView showGridLines="0" zoomScale="80" zoomScaleNormal="80" workbookViewId="0">
      <pane ySplit="4" topLeftCell="A5" activePane="bottomLeft" state="frozen"/>
      <selection activeCell="C14" sqref="C14"/>
      <selection pane="bottomLeft" activeCell="C13" sqref="C13"/>
    </sheetView>
  </sheetViews>
  <sheetFormatPr baseColWidth="10" defaultRowHeight="14.4" x14ac:dyDescent="0.3"/>
  <cols>
    <col min="1" max="1" width="5.88671875" style="27" customWidth="1"/>
    <col min="2" max="2" width="30.6640625" customWidth="1"/>
    <col min="3" max="3" width="55" customWidth="1"/>
    <col min="4" max="4" width="24" customWidth="1"/>
    <col min="5" max="5" width="15.44140625" customWidth="1"/>
    <col min="6" max="6" width="33.88671875" style="33" customWidth="1"/>
    <col min="7" max="8" width="15.109375" customWidth="1"/>
    <col min="9" max="10" width="15.109375" hidden="1" customWidth="1"/>
    <col min="11" max="12" width="16.44140625" hidden="1" customWidth="1"/>
  </cols>
  <sheetData>
    <row r="1" spans="1:17" ht="18.600000000000001" thickBot="1" x14ac:dyDescent="0.35">
      <c r="A1" s="1"/>
      <c r="B1" s="1"/>
      <c r="D1" s="17"/>
      <c r="E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6" customFormat="1" ht="43.5" customHeight="1" thickBot="1" x14ac:dyDescent="0.35">
      <c r="A2" s="51"/>
      <c r="B2" s="52"/>
      <c r="C2" s="53" t="str">
        <f>RESUMEN!B7</f>
        <v>Plan de Trabajo Anual en Seguridad y Salud en el Trabajo</v>
      </c>
      <c r="D2" s="54"/>
      <c r="E2" s="54"/>
      <c r="F2" s="54"/>
      <c r="G2" s="54"/>
      <c r="H2" s="54"/>
      <c r="I2" s="54"/>
      <c r="J2" s="54"/>
      <c r="K2" s="54"/>
      <c r="L2" s="55"/>
    </row>
    <row r="4" spans="1:17" ht="22.8" customHeight="1" x14ac:dyDescent="0.3">
      <c r="A4" s="12" t="s">
        <v>22</v>
      </c>
      <c r="B4" s="12" t="s">
        <v>92</v>
      </c>
      <c r="C4" s="12" t="s">
        <v>18</v>
      </c>
      <c r="D4" s="12" t="s">
        <v>17</v>
      </c>
      <c r="E4" s="12" t="s">
        <v>26</v>
      </c>
      <c r="F4" s="12" t="s">
        <v>23</v>
      </c>
      <c r="G4" s="12" t="s">
        <v>24</v>
      </c>
      <c r="H4" s="12" t="s">
        <v>25</v>
      </c>
      <c r="I4" s="18" t="s">
        <v>27</v>
      </c>
      <c r="J4" s="18" t="s">
        <v>28</v>
      </c>
      <c r="K4" s="18" t="s">
        <v>29</v>
      </c>
      <c r="L4" s="18" t="s">
        <v>30</v>
      </c>
    </row>
    <row r="5" spans="1:17" ht="30.6" customHeight="1" x14ac:dyDescent="0.3">
      <c r="A5" s="25">
        <v>1</v>
      </c>
      <c r="B5" s="9" t="s">
        <v>35</v>
      </c>
      <c r="C5" s="10" t="s">
        <v>277</v>
      </c>
      <c r="D5" s="9" t="s">
        <v>278</v>
      </c>
      <c r="E5" s="11">
        <v>0.9</v>
      </c>
      <c r="F5" s="8" t="s">
        <v>293</v>
      </c>
      <c r="G5" s="28">
        <v>44928</v>
      </c>
      <c r="H5" s="28">
        <v>45289</v>
      </c>
      <c r="I5" s="9"/>
      <c r="J5" s="9"/>
      <c r="K5" s="9"/>
      <c r="L5" s="9"/>
    </row>
    <row r="6" spans="1:17" ht="30.6" customHeight="1" x14ac:dyDescent="0.3">
      <c r="A6" s="25">
        <v>2</v>
      </c>
      <c r="B6" s="9" t="s">
        <v>35</v>
      </c>
      <c r="C6" s="10" t="s">
        <v>279</v>
      </c>
      <c r="D6" s="9" t="s">
        <v>278</v>
      </c>
      <c r="E6" s="11">
        <v>0.9</v>
      </c>
      <c r="F6" s="8" t="s">
        <v>294</v>
      </c>
      <c r="G6" s="28">
        <v>44928</v>
      </c>
      <c r="H6" s="28">
        <v>45289</v>
      </c>
      <c r="I6" s="9"/>
      <c r="J6" s="9"/>
      <c r="K6" s="9"/>
      <c r="L6" s="9"/>
    </row>
    <row r="7" spans="1:17" ht="52.2" customHeight="1" x14ac:dyDescent="0.3">
      <c r="A7" s="25">
        <v>3</v>
      </c>
      <c r="B7" s="9" t="s">
        <v>35</v>
      </c>
      <c r="C7" s="10" t="s">
        <v>280</v>
      </c>
      <c r="D7" s="9" t="s">
        <v>278</v>
      </c>
      <c r="E7" s="11">
        <v>0.9</v>
      </c>
      <c r="F7" s="8" t="s">
        <v>294</v>
      </c>
      <c r="G7" s="28">
        <v>44928</v>
      </c>
      <c r="H7" s="28">
        <v>45289</v>
      </c>
      <c r="I7" s="9"/>
      <c r="J7" s="9"/>
      <c r="K7" s="9"/>
      <c r="L7" s="9"/>
    </row>
    <row r="8" spans="1:17" ht="30.6" customHeight="1" x14ac:dyDescent="0.3">
      <c r="A8" s="25">
        <v>4</v>
      </c>
      <c r="B8" s="9" t="s">
        <v>35</v>
      </c>
      <c r="C8" s="10" t="s">
        <v>281</v>
      </c>
      <c r="D8" s="9" t="s">
        <v>278</v>
      </c>
      <c r="E8" s="11">
        <v>0.9</v>
      </c>
      <c r="F8" s="8" t="s">
        <v>294</v>
      </c>
      <c r="G8" s="28">
        <v>44928</v>
      </c>
      <c r="H8" s="28">
        <v>45289</v>
      </c>
      <c r="I8" s="9"/>
      <c r="J8" s="9"/>
      <c r="K8" s="9"/>
      <c r="L8" s="9"/>
    </row>
    <row r="9" spans="1:17" ht="30.6" customHeight="1" x14ac:dyDescent="0.3">
      <c r="A9" s="25">
        <v>5</v>
      </c>
      <c r="B9" s="9" t="s">
        <v>35</v>
      </c>
      <c r="C9" s="10" t="s">
        <v>282</v>
      </c>
      <c r="D9" s="9" t="s">
        <v>278</v>
      </c>
      <c r="E9" s="11">
        <v>0.9</v>
      </c>
      <c r="F9" s="8" t="s">
        <v>294</v>
      </c>
      <c r="G9" s="28">
        <v>44928</v>
      </c>
      <c r="H9" s="28">
        <v>45289</v>
      </c>
      <c r="I9" s="9"/>
      <c r="J9" s="9"/>
      <c r="K9" s="9"/>
      <c r="L9" s="9"/>
    </row>
    <row r="10" spans="1:17" ht="30.6" customHeight="1" x14ac:dyDescent="0.3">
      <c r="A10" s="25">
        <v>6</v>
      </c>
      <c r="B10" s="9" t="s">
        <v>35</v>
      </c>
      <c r="C10" s="10" t="s">
        <v>283</v>
      </c>
      <c r="D10" s="9" t="s">
        <v>278</v>
      </c>
      <c r="E10" s="11">
        <v>0.9</v>
      </c>
      <c r="F10" s="8" t="s">
        <v>294</v>
      </c>
      <c r="G10" s="28">
        <v>44928</v>
      </c>
      <c r="H10" s="28">
        <v>45289</v>
      </c>
      <c r="I10" s="9"/>
      <c r="J10" s="9"/>
      <c r="K10" s="9"/>
      <c r="L10" s="9"/>
    </row>
    <row r="11" spans="1:17" ht="30.6" customHeight="1" x14ac:dyDescent="0.3">
      <c r="A11" s="25">
        <v>7</v>
      </c>
      <c r="B11" s="9" t="s">
        <v>35</v>
      </c>
      <c r="C11" s="14" t="s">
        <v>284</v>
      </c>
      <c r="D11" s="9" t="s">
        <v>278</v>
      </c>
      <c r="E11" s="11">
        <v>0.9</v>
      </c>
      <c r="F11" s="8" t="s">
        <v>294</v>
      </c>
      <c r="G11" s="28">
        <v>44928</v>
      </c>
      <c r="H11" s="28">
        <v>45289</v>
      </c>
      <c r="I11" s="9"/>
      <c r="J11" s="9"/>
      <c r="K11" s="9"/>
      <c r="L11" s="9"/>
    </row>
    <row r="12" spans="1:17" ht="30.6" customHeight="1" x14ac:dyDescent="0.3">
      <c r="A12" s="25">
        <v>8</v>
      </c>
      <c r="B12" s="9" t="s">
        <v>35</v>
      </c>
      <c r="C12" s="10" t="s">
        <v>285</v>
      </c>
      <c r="D12" s="9" t="s">
        <v>278</v>
      </c>
      <c r="E12" s="11">
        <v>0.9</v>
      </c>
      <c r="F12" s="8" t="s">
        <v>294</v>
      </c>
      <c r="G12" s="28">
        <v>44928</v>
      </c>
      <c r="H12" s="28">
        <v>45289</v>
      </c>
      <c r="I12" s="9"/>
      <c r="J12" s="9"/>
      <c r="K12" s="9"/>
      <c r="L12" s="9"/>
    </row>
    <row r="13" spans="1:17" ht="30.6" customHeight="1" x14ac:dyDescent="0.3">
      <c r="A13" s="25">
        <v>9</v>
      </c>
      <c r="B13" s="9" t="s">
        <v>35</v>
      </c>
      <c r="C13" s="10" t="s">
        <v>286</v>
      </c>
      <c r="D13" s="9" t="s">
        <v>278</v>
      </c>
      <c r="E13" s="11">
        <v>0.9</v>
      </c>
      <c r="F13" s="8" t="s">
        <v>294</v>
      </c>
      <c r="G13" s="28">
        <v>44928</v>
      </c>
      <c r="H13" s="28">
        <v>45289</v>
      </c>
      <c r="I13" s="9"/>
      <c r="J13" s="9"/>
      <c r="K13" s="9"/>
      <c r="L13" s="9"/>
    </row>
    <row r="14" spans="1:17" ht="30.6" customHeight="1" x14ac:dyDescent="0.3">
      <c r="A14" s="25">
        <v>10</v>
      </c>
      <c r="B14" s="9" t="s">
        <v>35</v>
      </c>
      <c r="C14" s="10" t="s">
        <v>287</v>
      </c>
      <c r="D14" s="9" t="s">
        <v>278</v>
      </c>
      <c r="E14" s="11">
        <v>0.9</v>
      </c>
      <c r="F14" s="8" t="s">
        <v>294</v>
      </c>
      <c r="G14" s="28">
        <v>44928</v>
      </c>
      <c r="H14" s="28">
        <v>45289</v>
      </c>
      <c r="I14" s="9"/>
      <c r="J14" s="9"/>
      <c r="K14" s="9"/>
      <c r="L14" s="9"/>
    </row>
    <row r="15" spans="1:17" ht="30.6" customHeight="1" x14ac:dyDescent="0.3">
      <c r="A15" s="25">
        <v>11</v>
      </c>
      <c r="B15" s="9" t="s">
        <v>35</v>
      </c>
      <c r="C15" s="10" t="s">
        <v>288</v>
      </c>
      <c r="D15" s="9" t="s">
        <v>278</v>
      </c>
      <c r="E15" s="11">
        <v>0.9</v>
      </c>
      <c r="F15" s="8" t="s">
        <v>294</v>
      </c>
      <c r="G15" s="28">
        <v>44928</v>
      </c>
      <c r="H15" s="28">
        <v>45289</v>
      </c>
      <c r="I15" s="9"/>
      <c r="J15" s="9"/>
      <c r="K15" s="9"/>
      <c r="L15" s="9"/>
    </row>
    <row r="16" spans="1:17" ht="30.6" customHeight="1" x14ac:dyDescent="0.3">
      <c r="A16" s="25">
        <v>12</v>
      </c>
      <c r="B16" s="9" t="s">
        <v>35</v>
      </c>
      <c r="C16" s="10" t="s">
        <v>289</v>
      </c>
      <c r="D16" s="9" t="s">
        <v>278</v>
      </c>
      <c r="E16" s="11">
        <v>0.9</v>
      </c>
      <c r="F16" s="8" t="s">
        <v>294</v>
      </c>
      <c r="G16" s="28">
        <v>44928</v>
      </c>
      <c r="H16" s="28">
        <v>45289</v>
      </c>
      <c r="I16" s="9"/>
      <c r="J16" s="9"/>
      <c r="K16" s="9"/>
      <c r="L16" s="9"/>
    </row>
    <row r="17" spans="1:12" ht="30.6" customHeight="1" x14ac:dyDescent="0.3">
      <c r="A17" s="25">
        <v>13</v>
      </c>
      <c r="B17" s="9" t="s">
        <v>35</v>
      </c>
      <c r="C17" s="10" t="s">
        <v>290</v>
      </c>
      <c r="D17" s="9" t="s">
        <v>278</v>
      </c>
      <c r="E17" s="11">
        <v>0.9</v>
      </c>
      <c r="F17" s="8" t="s">
        <v>294</v>
      </c>
      <c r="G17" s="28">
        <v>44928</v>
      </c>
      <c r="H17" s="28">
        <v>45289</v>
      </c>
      <c r="I17" s="9"/>
      <c r="J17" s="9"/>
      <c r="K17" s="9"/>
      <c r="L17" s="9"/>
    </row>
    <row r="18" spans="1:12" ht="30.6" customHeight="1" x14ac:dyDescent="0.3">
      <c r="A18" s="25">
        <v>14</v>
      </c>
      <c r="B18" s="9" t="s">
        <v>35</v>
      </c>
      <c r="C18" s="13" t="s">
        <v>291</v>
      </c>
      <c r="D18" s="9" t="s">
        <v>278</v>
      </c>
      <c r="E18" s="11">
        <v>0.9</v>
      </c>
      <c r="F18" s="8" t="s">
        <v>294</v>
      </c>
      <c r="G18" s="28">
        <v>44928</v>
      </c>
      <c r="H18" s="28">
        <v>45289</v>
      </c>
      <c r="I18" s="9"/>
      <c r="J18" s="9"/>
      <c r="K18" s="9"/>
      <c r="L18" s="9"/>
    </row>
    <row r="19" spans="1:12" ht="30.6" customHeight="1" x14ac:dyDescent="0.3">
      <c r="A19" s="25">
        <v>15</v>
      </c>
      <c r="B19" s="9" t="s">
        <v>35</v>
      </c>
      <c r="C19" s="13" t="s">
        <v>292</v>
      </c>
      <c r="D19" s="9" t="s">
        <v>278</v>
      </c>
      <c r="E19" s="11">
        <v>0.9</v>
      </c>
      <c r="F19" s="8" t="s">
        <v>294</v>
      </c>
      <c r="G19" s="28">
        <v>44928</v>
      </c>
      <c r="H19" s="28">
        <v>45289</v>
      </c>
      <c r="I19" s="9"/>
      <c r="J19" s="9"/>
      <c r="K19" s="9"/>
      <c r="L19" s="9"/>
    </row>
    <row r="20" spans="1:12" ht="21" customHeight="1" x14ac:dyDescent="0.3">
      <c r="C20" s="15"/>
    </row>
    <row r="21" spans="1:12" x14ac:dyDescent="0.3">
      <c r="C21" s="15"/>
    </row>
  </sheetData>
  <mergeCells count="2">
    <mergeCell ref="A2:B2"/>
    <mergeCell ref="C2:L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C644-12BB-4CEC-B1F6-1C86697260B1}">
  <dimension ref="A1:Q17"/>
  <sheetViews>
    <sheetView showGridLines="0" zoomScale="80" zoomScaleNormal="80" workbookViewId="0">
      <pane ySplit="4" topLeftCell="A5" activePane="bottomLeft" state="frozen"/>
      <selection sqref="A1:A1048576"/>
      <selection pane="bottomLeft" activeCell="C6" sqref="C6"/>
    </sheetView>
  </sheetViews>
  <sheetFormatPr baseColWidth="10" defaultRowHeight="14.4" x14ac:dyDescent="0.3"/>
  <cols>
    <col min="1" max="1" width="5.88671875" style="27" customWidth="1"/>
    <col min="2" max="2" width="30.6640625" customWidth="1"/>
    <col min="3" max="3" width="50.5546875" customWidth="1"/>
    <col min="4" max="4" width="24.88671875" customWidth="1"/>
    <col min="6" max="6" width="46.88671875" customWidth="1"/>
    <col min="7" max="8" width="15.109375" customWidth="1"/>
    <col min="9" max="10" width="15.109375" hidden="1" customWidth="1"/>
    <col min="11" max="12" width="16.44140625" hidden="1" customWidth="1"/>
  </cols>
  <sheetData>
    <row r="1" spans="1:17" ht="18.600000000000001" thickBot="1" x14ac:dyDescent="0.35">
      <c r="A1" s="1"/>
      <c r="B1" s="1"/>
      <c r="D1" s="17"/>
      <c r="E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6" customFormat="1" ht="43.5" customHeight="1" thickBot="1" x14ac:dyDescent="0.35">
      <c r="A2" s="51"/>
      <c r="B2" s="52"/>
      <c r="C2" s="53" t="str">
        <f>RESUMEN!B8</f>
        <v>Plan Estratégico de Tecnologías de la Información y las Comunicaciones</v>
      </c>
      <c r="D2" s="54"/>
      <c r="E2" s="54"/>
      <c r="F2" s="54"/>
      <c r="G2" s="54"/>
      <c r="H2" s="54"/>
      <c r="I2" s="54"/>
      <c r="J2" s="54"/>
      <c r="K2" s="54"/>
      <c r="L2" s="55"/>
    </row>
    <row r="4" spans="1:17" ht="27" customHeight="1" x14ac:dyDescent="0.3">
      <c r="A4" s="12" t="s">
        <v>22</v>
      </c>
      <c r="B4" s="12" t="s">
        <v>92</v>
      </c>
      <c r="C4" s="12" t="s">
        <v>18</v>
      </c>
      <c r="D4" s="12" t="s">
        <v>17</v>
      </c>
      <c r="E4" s="12" t="s">
        <v>26</v>
      </c>
      <c r="F4" s="12" t="s">
        <v>23</v>
      </c>
      <c r="G4" s="12" t="s">
        <v>24</v>
      </c>
      <c r="H4" s="12" t="s">
        <v>25</v>
      </c>
      <c r="I4" s="18" t="s">
        <v>27</v>
      </c>
      <c r="J4" s="18" t="s">
        <v>28</v>
      </c>
      <c r="K4" s="18" t="s">
        <v>29</v>
      </c>
      <c r="L4" s="18" t="s">
        <v>30</v>
      </c>
    </row>
    <row r="5" spans="1:17" ht="33.6" customHeight="1" x14ac:dyDescent="0.3">
      <c r="A5" s="25">
        <v>1</v>
      </c>
      <c r="B5" s="9" t="s">
        <v>44</v>
      </c>
      <c r="C5" s="10" t="s">
        <v>71</v>
      </c>
      <c r="D5" s="9" t="s">
        <v>88</v>
      </c>
      <c r="E5" s="9">
        <v>1</v>
      </c>
      <c r="F5" s="10" t="s">
        <v>72</v>
      </c>
      <c r="G5" s="28">
        <v>45047</v>
      </c>
      <c r="H5" s="28">
        <v>45107</v>
      </c>
      <c r="I5" s="9"/>
      <c r="J5" s="9"/>
      <c r="K5" s="9"/>
      <c r="L5" s="9"/>
    </row>
    <row r="6" spans="1:17" ht="33.6" customHeight="1" x14ac:dyDescent="0.3">
      <c r="A6" s="25">
        <v>2</v>
      </c>
      <c r="B6" s="9" t="s">
        <v>44</v>
      </c>
      <c r="C6" s="10" t="s">
        <v>93</v>
      </c>
      <c r="D6" s="8" t="s">
        <v>89</v>
      </c>
      <c r="E6" s="9">
        <v>1</v>
      </c>
      <c r="F6" s="10" t="s">
        <v>94</v>
      </c>
      <c r="G6" s="28">
        <v>44927</v>
      </c>
      <c r="H6" s="28">
        <v>44957</v>
      </c>
      <c r="I6" s="9"/>
      <c r="J6" s="9"/>
      <c r="K6" s="9"/>
      <c r="L6" s="9"/>
    </row>
    <row r="7" spans="1:17" ht="33.6" customHeight="1" x14ac:dyDescent="0.3">
      <c r="A7" s="25">
        <v>3</v>
      </c>
      <c r="B7" s="9" t="s">
        <v>44</v>
      </c>
      <c r="C7" s="10" t="s">
        <v>73</v>
      </c>
      <c r="D7" s="9" t="s">
        <v>88</v>
      </c>
      <c r="E7" s="9">
        <v>8</v>
      </c>
      <c r="F7" s="10" t="s">
        <v>74</v>
      </c>
      <c r="G7" s="28">
        <v>44927</v>
      </c>
      <c r="H7" s="28">
        <v>44985</v>
      </c>
      <c r="I7" s="9"/>
      <c r="J7" s="9"/>
      <c r="K7" s="9"/>
      <c r="L7" s="9"/>
    </row>
    <row r="8" spans="1:17" ht="33.6" customHeight="1" x14ac:dyDescent="0.3">
      <c r="A8" s="25">
        <v>4</v>
      </c>
      <c r="B8" s="9" t="s">
        <v>44</v>
      </c>
      <c r="C8" s="10" t="s">
        <v>75</v>
      </c>
      <c r="D8" s="9" t="s">
        <v>88</v>
      </c>
      <c r="E8" s="11">
        <v>1</v>
      </c>
      <c r="F8" s="10" t="s">
        <v>76</v>
      </c>
      <c r="G8" s="28">
        <v>44958</v>
      </c>
      <c r="H8" s="9" t="s">
        <v>77</v>
      </c>
      <c r="I8" s="9"/>
      <c r="J8" s="9"/>
      <c r="K8" s="9"/>
      <c r="L8" s="9"/>
    </row>
    <row r="9" spans="1:17" ht="33.6" customHeight="1" x14ac:dyDescent="0.3">
      <c r="A9" s="25">
        <v>5</v>
      </c>
      <c r="B9" s="9" t="s">
        <v>44</v>
      </c>
      <c r="C9" s="10" t="s">
        <v>78</v>
      </c>
      <c r="D9" s="9" t="s">
        <v>88</v>
      </c>
      <c r="E9" s="9">
        <v>12</v>
      </c>
      <c r="F9" s="10" t="s">
        <v>79</v>
      </c>
      <c r="G9" s="28">
        <v>44958</v>
      </c>
      <c r="H9" s="28">
        <v>45291</v>
      </c>
      <c r="I9" s="9"/>
      <c r="J9" s="9"/>
      <c r="K9" s="9"/>
      <c r="L9" s="9"/>
    </row>
    <row r="10" spans="1:17" ht="33.6" customHeight="1" x14ac:dyDescent="0.3">
      <c r="A10" s="25">
        <v>6</v>
      </c>
      <c r="B10" s="9" t="s">
        <v>44</v>
      </c>
      <c r="C10" s="10" t="s">
        <v>80</v>
      </c>
      <c r="D10" s="9" t="s">
        <v>88</v>
      </c>
      <c r="E10" s="11">
        <v>1</v>
      </c>
      <c r="F10" s="10" t="s">
        <v>81</v>
      </c>
      <c r="G10" s="28">
        <v>44927</v>
      </c>
      <c r="H10" s="28">
        <v>44957</v>
      </c>
      <c r="I10" s="9"/>
      <c r="J10" s="9"/>
      <c r="K10" s="9"/>
      <c r="L10" s="9"/>
    </row>
    <row r="11" spans="1:17" ht="33.6" customHeight="1" x14ac:dyDescent="0.3">
      <c r="A11" s="25">
        <v>7</v>
      </c>
      <c r="B11" s="9" t="s">
        <v>44</v>
      </c>
      <c r="C11" s="10" t="s">
        <v>82</v>
      </c>
      <c r="D11" s="9" t="s">
        <v>88</v>
      </c>
      <c r="E11" s="9">
        <v>12</v>
      </c>
      <c r="F11" s="10" t="s">
        <v>83</v>
      </c>
      <c r="G11" s="28">
        <v>44958</v>
      </c>
      <c r="H11" s="28">
        <v>45291</v>
      </c>
      <c r="I11" s="9"/>
      <c r="J11" s="9"/>
      <c r="K11" s="9"/>
      <c r="L11" s="9"/>
    </row>
    <row r="12" spans="1:17" ht="33.6" customHeight="1" x14ac:dyDescent="0.3">
      <c r="A12" s="25">
        <v>8</v>
      </c>
      <c r="B12" s="9" t="s">
        <v>44</v>
      </c>
      <c r="C12" s="10" t="s">
        <v>95</v>
      </c>
      <c r="D12" s="9" t="s">
        <v>88</v>
      </c>
      <c r="E12" s="9">
        <v>1</v>
      </c>
      <c r="F12" s="10" t="s">
        <v>84</v>
      </c>
      <c r="G12" s="28">
        <v>44958</v>
      </c>
      <c r="H12" s="28">
        <v>45107</v>
      </c>
      <c r="I12" s="9"/>
      <c r="J12" s="9"/>
      <c r="K12" s="9"/>
      <c r="L12" s="9"/>
    </row>
    <row r="13" spans="1:17" ht="33.6" customHeight="1" x14ac:dyDescent="0.3">
      <c r="A13" s="25">
        <v>9</v>
      </c>
      <c r="B13" s="9" t="s">
        <v>44</v>
      </c>
      <c r="C13" s="10" t="s">
        <v>96</v>
      </c>
      <c r="D13" s="9" t="s">
        <v>88</v>
      </c>
      <c r="E13" s="9">
        <v>1</v>
      </c>
      <c r="F13" s="10" t="s">
        <v>90</v>
      </c>
      <c r="G13" s="28">
        <v>44958</v>
      </c>
      <c r="H13" s="28">
        <v>45107</v>
      </c>
      <c r="I13" s="9"/>
      <c r="J13" s="9"/>
      <c r="K13" s="9"/>
      <c r="L13" s="9"/>
    </row>
    <row r="14" spans="1:17" ht="33.6" customHeight="1" x14ac:dyDescent="0.3">
      <c r="A14" s="25">
        <v>10</v>
      </c>
      <c r="B14" s="9" t="s">
        <v>44</v>
      </c>
      <c r="C14" s="31" t="s">
        <v>85</v>
      </c>
      <c r="D14" s="9" t="s">
        <v>88</v>
      </c>
      <c r="E14" s="9">
        <v>4</v>
      </c>
      <c r="F14" s="10" t="s">
        <v>91</v>
      </c>
      <c r="G14" s="28">
        <v>44958</v>
      </c>
      <c r="H14" s="28">
        <v>45291</v>
      </c>
      <c r="I14" s="9"/>
      <c r="J14" s="9"/>
      <c r="K14" s="9"/>
      <c r="L14" s="9"/>
    </row>
    <row r="15" spans="1:17" ht="33.6" customHeight="1" x14ac:dyDescent="0.3">
      <c r="A15" s="25">
        <v>11</v>
      </c>
      <c r="B15" s="9" t="s">
        <v>44</v>
      </c>
      <c r="C15" s="10" t="s">
        <v>86</v>
      </c>
      <c r="D15" s="9" t="s">
        <v>88</v>
      </c>
      <c r="E15" s="9">
        <v>1</v>
      </c>
      <c r="F15" s="10" t="s">
        <v>87</v>
      </c>
      <c r="G15" s="28">
        <v>44958</v>
      </c>
      <c r="H15" s="28">
        <v>45015</v>
      </c>
      <c r="I15" s="9"/>
      <c r="J15" s="9"/>
      <c r="K15" s="9"/>
      <c r="L15" s="9"/>
    </row>
    <row r="16" spans="1:17" ht="21" customHeight="1" x14ac:dyDescent="0.3">
      <c r="C16" s="15"/>
    </row>
    <row r="17" spans="3:3" x14ac:dyDescent="0.3">
      <c r="C17" s="15"/>
    </row>
  </sheetData>
  <mergeCells count="2">
    <mergeCell ref="A2:B2"/>
    <mergeCell ref="C2:L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C5247-3069-4E17-832E-942809A7F8A8}">
  <dimension ref="A1:Q12"/>
  <sheetViews>
    <sheetView showGridLines="0" zoomScale="80" zoomScaleNormal="80" workbookViewId="0">
      <pane xSplit="1" ySplit="4" topLeftCell="B5" activePane="bottomRight" state="frozen"/>
      <selection sqref="A1:A1048576"/>
      <selection pane="topRight" sqref="A1:A1048576"/>
      <selection pane="bottomLeft" sqref="A1:A1048576"/>
      <selection pane="bottomRight" activeCell="C10" sqref="C10"/>
    </sheetView>
  </sheetViews>
  <sheetFormatPr baseColWidth="10" defaultRowHeight="14.4" x14ac:dyDescent="0.3"/>
  <cols>
    <col min="1" max="1" width="5.88671875" style="27" customWidth="1"/>
    <col min="2" max="2" width="30.6640625" customWidth="1"/>
    <col min="3" max="3" width="50.5546875" customWidth="1"/>
    <col min="4" max="4" width="22.21875" customWidth="1"/>
    <col min="6" max="6" width="25.21875" customWidth="1"/>
    <col min="7" max="8" width="15.109375" customWidth="1"/>
    <col min="9" max="10" width="15.109375" hidden="1" customWidth="1"/>
    <col min="11" max="12" width="16.44140625" hidden="1" customWidth="1"/>
  </cols>
  <sheetData>
    <row r="1" spans="1:17" ht="18.600000000000001" thickBot="1" x14ac:dyDescent="0.35">
      <c r="A1" s="1"/>
      <c r="B1" s="1"/>
      <c r="D1" s="17"/>
      <c r="E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6" customFormat="1" ht="43.5" customHeight="1" thickBot="1" x14ac:dyDescent="0.35">
      <c r="A2" s="51"/>
      <c r="B2" s="52"/>
      <c r="C2" s="53" t="str">
        <f>RESUMEN!B9</f>
        <v>Plan de Tratamiento de Riesgos de Seguridad y Privacidad de la Información</v>
      </c>
      <c r="D2" s="54"/>
      <c r="E2" s="54"/>
      <c r="F2" s="54"/>
      <c r="G2" s="54"/>
      <c r="H2" s="54"/>
      <c r="I2" s="54"/>
      <c r="J2" s="54"/>
      <c r="K2" s="54"/>
      <c r="L2" s="55"/>
    </row>
    <row r="4" spans="1:17" ht="28.2" customHeight="1" x14ac:dyDescent="0.3">
      <c r="A4" s="12" t="s">
        <v>22</v>
      </c>
      <c r="B4" s="12" t="s">
        <v>92</v>
      </c>
      <c r="C4" s="12" t="s">
        <v>18</v>
      </c>
      <c r="D4" s="12" t="s">
        <v>17</v>
      </c>
      <c r="E4" s="12" t="s">
        <v>26</v>
      </c>
      <c r="F4" s="12" t="s">
        <v>23</v>
      </c>
      <c r="G4" s="12" t="s">
        <v>24</v>
      </c>
      <c r="H4" s="12" t="s">
        <v>25</v>
      </c>
      <c r="I4" s="18" t="s">
        <v>27</v>
      </c>
      <c r="J4" s="18" t="s">
        <v>28</v>
      </c>
      <c r="K4" s="18" t="s">
        <v>29</v>
      </c>
      <c r="L4" s="18" t="s">
        <v>30</v>
      </c>
    </row>
    <row r="5" spans="1:17" s="33" customFormat="1" ht="61.2" customHeight="1" x14ac:dyDescent="0.3">
      <c r="A5" s="32">
        <v>1</v>
      </c>
      <c r="B5" s="8" t="s">
        <v>45</v>
      </c>
      <c r="C5" s="10" t="s">
        <v>97</v>
      </c>
      <c r="D5" s="8" t="s">
        <v>98</v>
      </c>
      <c r="E5" s="34">
        <v>68</v>
      </c>
      <c r="F5" s="8" t="s">
        <v>99</v>
      </c>
      <c r="G5" s="30">
        <v>41290</v>
      </c>
      <c r="H5" s="30">
        <v>45291</v>
      </c>
      <c r="I5" s="8"/>
      <c r="J5" s="8"/>
      <c r="K5" s="8"/>
      <c r="L5" s="8"/>
    </row>
    <row r="6" spans="1:17" s="33" customFormat="1" ht="61.2" customHeight="1" x14ac:dyDescent="0.3">
      <c r="A6" s="32">
        <v>2</v>
      </c>
      <c r="B6" s="8" t="s">
        <v>45</v>
      </c>
      <c r="C6" s="10" t="s">
        <v>100</v>
      </c>
      <c r="D6" s="8" t="s">
        <v>101</v>
      </c>
      <c r="E6" s="34">
        <v>51</v>
      </c>
      <c r="F6" s="8" t="s">
        <v>102</v>
      </c>
      <c r="G6" s="30">
        <v>41290</v>
      </c>
      <c r="H6" s="30">
        <v>45291</v>
      </c>
      <c r="I6" s="8"/>
      <c r="J6" s="8"/>
      <c r="K6" s="8"/>
      <c r="L6" s="8"/>
    </row>
    <row r="7" spans="1:17" s="33" customFormat="1" ht="61.2" customHeight="1" x14ac:dyDescent="0.3">
      <c r="A7" s="32">
        <v>3</v>
      </c>
      <c r="B7" s="8" t="s">
        <v>45</v>
      </c>
      <c r="C7" s="10" t="s">
        <v>103</v>
      </c>
      <c r="D7" s="8" t="s">
        <v>101</v>
      </c>
      <c r="E7" s="29" t="s">
        <v>104</v>
      </c>
      <c r="F7" s="8" t="s">
        <v>105</v>
      </c>
      <c r="G7" s="30">
        <v>44927</v>
      </c>
      <c r="H7" s="30">
        <v>45291</v>
      </c>
      <c r="I7" s="8"/>
      <c r="J7" s="8"/>
      <c r="K7" s="8"/>
      <c r="L7" s="8"/>
    </row>
    <row r="8" spans="1:17" s="33" customFormat="1" ht="61.2" customHeight="1" x14ac:dyDescent="0.3">
      <c r="A8" s="32">
        <v>4</v>
      </c>
      <c r="B8" s="8" t="s">
        <v>45</v>
      </c>
      <c r="C8" s="10" t="s">
        <v>106</v>
      </c>
      <c r="D8" s="8" t="s">
        <v>107</v>
      </c>
      <c r="E8" s="34">
        <v>36</v>
      </c>
      <c r="F8" s="8" t="s">
        <v>102</v>
      </c>
      <c r="G8" s="30">
        <v>41290</v>
      </c>
      <c r="H8" s="30">
        <v>45291</v>
      </c>
      <c r="I8" s="8"/>
      <c r="J8" s="8"/>
      <c r="K8" s="8"/>
      <c r="L8" s="8"/>
    </row>
    <row r="9" spans="1:17" s="33" customFormat="1" ht="61.2" customHeight="1" x14ac:dyDescent="0.3">
      <c r="A9" s="32">
        <v>5</v>
      </c>
      <c r="B9" s="8" t="s">
        <v>45</v>
      </c>
      <c r="C9" s="10" t="s">
        <v>108</v>
      </c>
      <c r="D9" s="8" t="s">
        <v>107</v>
      </c>
      <c r="E9" s="29" t="s">
        <v>104</v>
      </c>
      <c r="F9" s="8" t="s">
        <v>109</v>
      </c>
      <c r="G9" s="30">
        <v>44927</v>
      </c>
      <c r="H9" s="30">
        <v>45291</v>
      </c>
      <c r="I9" s="8"/>
      <c r="J9" s="8"/>
      <c r="K9" s="8"/>
      <c r="L9" s="8"/>
    </row>
    <row r="10" spans="1:17" s="33" customFormat="1" ht="61.2" customHeight="1" x14ac:dyDescent="0.3">
      <c r="A10" s="32">
        <v>6</v>
      </c>
      <c r="B10" s="8" t="s">
        <v>45</v>
      </c>
      <c r="C10" s="10" t="s">
        <v>110</v>
      </c>
      <c r="D10" s="8" t="s">
        <v>111</v>
      </c>
      <c r="E10" s="34">
        <v>2</v>
      </c>
      <c r="F10" s="8" t="s">
        <v>112</v>
      </c>
      <c r="G10" s="30">
        <v>44927</v>
      </c>
      <c r="H10" s="30">
        <v>45291</v>
      </c>
      <c r="I10" s="8"/>
      <c r="J10" s="8"/>
      <c r="K10" s="8"/>
      <c r="L10" s="8"/>
    </row>
    <row r="11" spans="1:17" ht="21" customHeight="1" x14ac:dyDescent="0.3">
      <c r="C11" s="15"/>
    </row>
    <row r="12" spans="1:17" x14ac:dyDescent="0.3">
      <c r="C12" s="15"/>
    </row>
  </sheetData>
  <mergeCells count="2">
    <mergeCell ref="A2:B2"/>
    <mergeCell ref="C2:L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731E-2A53-4BEF-8AA9-434FBBF08CD5}">
  <dimension ref="A1:Q13"/>
  <sheetViews>
    <sheetView showGridLines="0" zoomScale="80" zoomScaleNormal="80" workbookViewId="0">
      <pane xSplit="1" ySplit="4" topLeftCell="B5" activePane="bottomRight" state="frozen"/>
      <selection sqref="A1:A1048576"/>
      <selection pane="topRight" sqref="A1:A1048576"/>
      <selection pane="bottomLeft" sqref="A1:A1048576"/>
      <selection pane="bottomRight" activeCell="C11" sqref="C11"/>
    </sheetView>
  </sheetViews>
  <sheetFormatPr baseColWidth="10" defaultRowHeight="14.4" x14ac:dyDescent="0.3"/>
  <cols>
    <col min="1" max="1" width="5.88671875" style="27" customWidth="1"/>
    <col min="2" max="2" width="30.6640625" customWidth="1"/>
    <col min="3" max="3" width="50.5546875" customWidth="1"/>
    <col min="4" max="4" width="26.109375" customWidth="1"/>
    <col min="6" max="6" width="29.6640625" customWidth="1"/>
    <col min="7" max="8" width="15.109375" customWidth="1"/>
    <col min="9" max="10" width="15.109375" hidden="1" customWidth="1"/>
    <col min="11" max="12" width="16.44140625" hidden="1" customWidth="1"/>
  </cols>
  <sheetData>
    <row r="1" spans="1:17" ht="18.600000000000001" thickBot="1" x14ac:dyDescent="0.35">
      <c r="A1" s="1"/>
      <c r="B1" s="1"/>
      <c r="D1" s="17"/>
      <c r="E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6" customFormat="1" ht="43.5" customHeight="1" thickBot="1" x14ac:dyDescent="0.35">
      <c r="A2" s="51"/>
      <c r="B2" s="52"/>
      <c r="C2" s="53" t="str">
        <f>RESUMEN!B10</f>
        <v>Plan de Seguridad y Privacidad de la Información</v>
      </c>
      <c r="D2" s="54"/>
      <c r="E2" s="54"/>
      <c r="F2" s="54"/>
      <c r="G2" s="54"/>
      <c r="H2" s="54"/>
      <c r="I2" s="54"/>
      <c r="J2" s="54"/>
      <c r="K2" s="54"/>
      <c r="L2" s="55"/>
    </row>
    <row r="4" spans="1:17" ht="35.4" customHeight="1" x14ac:dyDescent="0.3">
      <c r="A4" s="12" t="s">
        <v>22</v>
      </c>
      <c r="B4" s="12" t="s">
        <v>92</v>
      </c>
      <c r="C4" s="12" t="s">
        <v>18</v>
      </c>
      <c r="D4" s="12" t="s">
        <v>17</v>
      </c>
      <c r="E4" s="12" t="s">
        <v>26</v>
      </c>
      <c r="F4" s="12" t="s">
        <v>23</v>
      </c>
      <c r="G4" s="12" t="s">
        <v>24</v>
      </c>
      <c r="H4" s="12" t="s">
        <v>25</v>
      </c>
      <c r="I4" s="18" t="s">
        <v>27</v>
      </c>
      <c r="J4" s="18" t="s">
        <v>28</v>
      </c>
      <c r="K4" s="18" t="s">
        <v>29</v>
      </c>
      <c r="L4" s="18" t="s">
        <v>30</v>
      </c>
    </row>
    <row r="5" spans="1:17" s="33" customFormat="1" ht="51.6" customHeight="1" x14ac:dyDescent="0.3">
      <c r="A5" s="32">
        <v>1</v>
      </c>
      <c r="B5" s="8" t="s">
        <v>45</v>
      </c>
      <c r="C5" s="10" t="s">
        <v>113</v>
      </c>
      <c r="D5" s="8" t="s">
        <v>114</v>
      </c>
      <c r="E5" s="34">
        <v>67</v>
      </c>
      <c r="F5" s="8" t="s">
        <v>127</v>
      </c>
      <c r="G5" s="30">
        <v>45061</v>
      </c>
      <c r="H5" s="30">
        <v>45199</v>
      </c>
      <c r="I5" s="8"/>
      <c r="J5" s="8"/>
      <c r="K5" s="8"/>
      <c r="L5" s="8"/>
    </row>
    <row r="6" spans="1:17" s="33" customFormat="1" ht="51.6" customHeight="1" x14ac:dyDescent="0.3">
      <c r="A6" s="32">
        <v>2</v>
      </c>
      <c r="B6" s="8" t="s">
        <v>45</v>
      </c>
      <c r="C6" s="10" t="s">
        <v>115</v>
      </c>
      <c r="D6" s="8" t="s">
        <v>116</v>
      </c>
      <c r="E6" s="34">
        <v>114</v>
      </c>
      <c r="F6" s="8" t="s">
        <v>117</v>
      </c>
      <c r="G6" s="30">
        <v>44635</v>
      </c>
      <c r="H6" s="30">
        <v>45168</v>
      </c>
      <c r="I6" s="8"/>
      <c r="J6" s="8"/>
      <c r="K6" s="8"/>
      <c r="L6" s="8"/>
    </row>
    <row r="7" spans="1:17" s="33" customFormat="1" ht="51.6" customHeight="1" x14ac:dyDescent="0.3">
      <c r="A7" s="32">
        <v>3</v>
      </c>
      <c r="B7" s="8" t="s">
        <v>45</v>
      </c>
      <c r="C7" s="10" t="s">
        <v>118</v>
      </c>
      <c r="D7" s="8" t="s">
        <v>107</v>
      </c>
      <c r="E7" s="29" t="s">
        <v>104</v>
      </c>
      <c r="F7" s="8" t="s">
        <v>119</v>
      </c>
      <c r="G7" s="30">
        <v>44927</v>
      </c>
      <c r="H7" s="30">
        <v>45291</v>
      </c>
      <c r="I7" s="8"/>
      <c r="J7" s="8"/>
      <c r="K7" s="8"/>
      <c r="L7" s="8"/>
    </row>
    <row r="8" spans="1:17" s="33" customFormat="1" ht="51.6" customHeight="1" x14ac:dyDescent="0.3">
      <c r="A8" s="32">
        <v>4</v>
      </c>
      <c r="B8" s="8" t="s">
        <v>45</v>
      </c>
      <c r="C8" s="10" t="s">
        <v>120</v>
      </c>
      <c r="D8" s="8" t="s">
        <v>107</v>
      </c>
      <c r="E8" s="29" t="s">
        <v>104</v>
      </c>
      <c r="F8" s="8" t="s">
        <v>121</v>
      </c>
      <c r="G8" s="30">
        <v>44927</v>
      </c>
      <c r="H8" s="30">
        <v>45291</v>
      </c>
      <c r="I8" s="8"/>
      <c r="J8" s="8"/>
      <c r="K8" s="8"/>
      <c r="L8" s="8"/>
    </row>
    <row r="9" spans="1:17" s="33" customFormat="1" ht="51.6" customHeight="1" x14ac:dyDescent="0.3">
      <c r="A9" s="32">
        <v>5</v>
      </c>
      <c r="B9" s="8" t="s">
        <v>45</v>
      </c>
      <c r="C9" s="10" t="s">
        <v>122</v>
      </c>
      <c r="D9" s="8" t="s">
        <v>107</v>
      </c>
      <c r="E9" s="29" t="s">
        <v>123</v>
      </c>
      <c r="F9" s="8" t="s">
        <v>124</v>
      </c>
      <c r="G9" s="30">
        <v>44927</v>
      </c>
      <c r="H9" s="30">
        <v>45291</v>
      </c>
      <c r="I9" s="8"/>
      <c r="J9" s="8"/>
      <c r="K9" s="8"/>
      <c r="L9" s="8"/>
    </row>
    <row r="10" spans="1:17" s="33" customFormat="1" ht="51.6" customHeight="1" x14ac:dyDescent="0.3">
      <c r="A10" s="32">
        <v>6</v>
      </c>
      <c r="B10" s="8" t="s">
        <v>45</v>
      </c>
      <c r="C10" s="10" t="s">
        <v>125</v>
      </c>
      <c r="D10" s="8" t="s">
        <v>126</v>
      </c>
      <c r="E10" s="29" t="s">
        <v>104</v>
      </c>
      <c r="F10" s="8" t="s">
        <v>109</v>
      </c>
      <c r="G10" s="30">
        <v>44927</v>
      </c>
      <c r="H10" s="30">
        <v>45291</v>
      </c>
      <c r="I10" s="8"/>
      <c r="J10" s="8"/>
      <c r="K10" s="8"/>
      <c r="L10" s="8"/>
    </row>
    <row r="11" spans="1:17" s="33" customFormat="1" ht="51.6" customHeight="1" x14ac:dyDescent="0.3">
      <c r="A11" s="32">
        <v>7</v>
      </c>
      <c r="B11" s="8" t="s">
        <v>45</v>
      </c>
      <c r="C11" s="10" t="s">
        <v>110</v>
      </c>
      <c r="D11" s="8" t="s">
        <v>111</v>
      </c>
      <c r="E11" s="34">
        <v>2</v>
      </c>
      <c r="F11" s="8" t="s">
        <v>112</v>
      </c>
      <c r="G11" s="30">
        <v>44927</v>
      </c>
      <c r="H11" s="30">
        <v>45291</v>
      </c>
      <c r="I11" s="8"/>
      <c r="J11" s="8"/>
      <c r="K11" s="8"/>
      <c r="L11" s="8"/>
    </row>
    <row r="12" spans="1:17" ht="21" customHeight="1" x14ac:dyDescent="0.3">
      <c r="C12" s="15"/>
    </row>
    <row r="13" spans="1:17" x14ac:dyDescent="0.3">
      <c r="C13" s="15"/>
    </row>
  </sheetData>
  <mergeCells count="2">
    <mergeCell ref="A2:B2"/>
    <mergeCell ref="C2:L2"/>
  </mergeCells>
  <pageMargins left="0.7" right="0.7" top="0.75" bottom="0.75" header="0.3" footer="0.3"/>
  <pageSetup orientation="portrait" r:id="rId1"/>
  <ignoredErrors>
    <ignoredError sqref="E9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5CD9-A1E2-45CE-BEA3-A6996F38F2E1}">
  <dimension ref="A1:Q52"/>
  <sheetViews>
    <sheetView showGridLines="0" zoomScale="80" zoomScaleNormal="80" workbookViewId="0">
      <pane xSplit="1" ySplit="4" topLeftCell="B41" activePane="bottomRight" state="frozen"/>
      <selection sqref="A1:A1048576"/>
      <selection pane="topRight" sqref="A1:A1048576"/>
      <selection pane="bottomLeft" sqref="A1:A1048576"/>
      <selection pane="bottomRight" activeCell="C9" sqref="C9"/>
    </sheetView>
  </sheetViews>
  <sheetFormatPr baseColWidth="10" defaultRowHeight="14.4" x14ac:dyDescent="0.3"/>
  <cols>
    <col min="1" max="1" width="5.88671875" style="27" customWidth="1"/>
    <col min="2" max="2" width="39.88671875" customWidth="1"/>
    <col min="3" max="3" width="62.33203125" customWidth="1"/>
    <col min="4" max="4" width="28.77734375" customWidth="1"/>
    <col min="6" max="6" width="35.44140625" customWidth="1"/>
    <col min="7" max="7" width="15.109375" customWidth="1"/>
    <col min="8" max="8" width="17.21875" customWidth="1"/>
    <col min="9" max="10" width="15.109375" hidden="1" customWidth="1"/>
    <col min="11" max="12" width="16.44140625" hidden="1" customWidth="1"/>
  </cols>
  <sheetData>
    <row r="1" spans="1:17" ht="18.600000000000001" thickBot="1" x14ac:dyDescent="0.35">
      <c r="A1" s="1"/>
      <c r="B1" s="1"/>
      <c r="D1" s="17"/>
      <c r="E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6" customFormat="1" ht="43.5" customHeight="1" thickBot="1" x14ac:dyDescent="0.35">
      <c r="A2" s="51"/>
      <c r="B2" s="52"/>
      <c r="C2" s="53" t="str">
        <f>RESUMEN!B11</f>
        <v>Plan Anticorrupción y de Atención al Ciudadano</v>
      </c>
      <c r="D2" s="54"/>
      <c r="E2" s="54"/>
      <c r="F2" s="54"/>
      <c r="G2" s="54"/>
      <c r="H2" s="54"/>
      <c r="I2" s="54"/>
      <c r="J2" s="54"/>
      <c r="K2" s="54"/>
      <c r="L2" s="55"/>
    </row>
    <row r="4" spans="1:17" ht="31.8" customHeight="1" x14ac:dyDescent="0.3">
      <c r="A4" s="12" t="s">
        <v>22</v>
      </c>
      <c r="B4" s="12" t="s">
        <v>33</v>
      </c>
      <c r="C4" s="12" t="s">
        <v>18</v>
      </c>
      <c r="D4" s="12" t="s">
        <v>17</v>
      </c>
      <c r="E4" s="12" t="s">
        <v>26</v>
      </c>
      <c r="F4" s="12" t="s">
        <v>23</v>
      </c>
      <c r="G4" s="12" t="s">
        <v>24</v>
      </c>
      <c r="H4" s="12" t="s">
        <v>25</v>
      </c>
      <c r="I4" s="18" t="s">
        <v>27</v>
      </c>
      <c r="J4" s="18" t="s">
        <v>28</v>
      </c>
      <c r="K4" s="18" t="s">
        <v>29</v>
      </c>
      <c r="L4" s="18" t="s">
        <v>30</v>
      </c>
    </row>
    <row r="5" spans="1:17" ht="43.2" x14ac:dyDescent="0.3">
      <c r="A5" s="25">
        <v>1</v>
      </c>
      <c r="B5" s="8" t="s">
        <v>48</v>
      </c>
      <c r="C5" s="10" t="s">
        <v>128</v>
      </c>
      <c r="D5" s="8" t="s">
        <v>116</v>
      </c>
      <c r="E5" s="35">
        <v>1</v>
      </c>
      <c r="F5" s="8" t="s">
        <v>129</v>
      </c>
      <c r="G5" s="30">
        <v>44927</v>
      </c>
      <c r="H5" s="30">
        <v>45016</v>
      </c>
      <c r="I5" s="9"/>
      <c r="J5" s="9"/>
      <c r="K5" s="9"/>
      <c r="L5" s="9"/>
    </row>
    <row r="6" spans="1:17" ht="28.8" x14ac:dyDescent="0.3">
      <c r="A6" s="25">
        <v>2</v>
      </c>
      <c r="B6" s="8" t="s">
        <v>48</v>
      </c>
      <c r="C6" s="10" t="s">
        <v>130</v>
      </c>
      <c r="D6" s="8" t="s">
        <v>116</v>
      </c>
      <c r="E6" s="35">
        <v>1</v>
      </c>
      <c r="F6" s="8" t="s">
        <v>131</v>
      </c>
      <c r="G6" s="30">
        <v>44927</v>
      </c>
      <c r="H6" s="30">
        <v>44957</v>
      </c>
      <c r="I6" s="9"/>
      <c r="J6" s="9"/>
      <c r="K6" s="9"/>
      <c r="L6" s="9"/>
    </row>
    <row r="7" spans="1:17" ht="28.8" x14ac:dyDescent="0.3">
      <c r="A7" s="25">
        <v>3</v>
      </c>
      <c r="B7" s="8" t="s">
        <v>48</v>
      </c>
      <c r="C7" s="10" t="s">
        <v>132</v>
      </c>
      <c r="D7" s="8" t="s">
        <v>116</v>
      </c>
      <c r="E7" s="35">
        <v>1</v>
      </c>
      <c r="F7" s="8" t="s">
        <v>133</v>
      </c>
      <c r="G7" s="30">
        <v>44927</v>
      </c>
      <c r="H7" s="30">
        <v>45198</v>
      </c>
      <c r="I7" s="9"/>
      <c r="J7" s="9"/>
      <c r="K7" s="9"/>
      <c r="L7" s="9"/>
    </row>
    <row r="8" spans="1:17" ht="28.8" x14ac:dyDescent="0.3">
      <c r="A8" s="25">
        <v>4</v>
      </c>
      <c r="B8" s="8" t="s">
        <v>48</v>
      </c>
      <c r="C8" s="10" t="s">
        <v>134</v>
      </c>
      <c r="D8" s="8" t="s">
        <v>116</v>
      </c>
      <c r="E8" s="35">
        <v>1</v>
      </c>
      <c r="F8" s="8" t="s">
        <v>135</v>
      </c>
      <c r="G8" s="30">
        <v>44927</v>
      </c>
      <c r="H8" s="30">
        <v>44957</v>
      </c>
      <c r="I8" s="9"/>
      <c r="J8" s="9"/>
      <c r="K8" s="9"/>
      <c r="L8" s="9"/>
    </row>
    <row r="9" spans="1:17" ht="57.6" x14ac:dyDescent="0.3">
      <c r="A9" s="25">
        <v>5</v>
      </c>
      <c r="B9" s="8" t="s">
        <v>48</v>
      </c>
      <c r="C9" s="10" t="s">
        <v>136</v>
      </c>
      <c r="D9" s="8" t="s">
        <v>116</v>
      </c>
      <c r="E9" s="35">
        <v>1</v>
      </c>
      <c r="F9" s="8" t="s">
        <v>137</v>
      </c>
      <c r="G9" s="30">
        <v>44927</v>
      </c>
      <c r="H9" s="30">
        <v>44957</v>
      </c>
      <c r="I9" s="9"/>
      <c r="J9" s="9"/>
      <c r="K9" s="9"/>
      <c r="L9" s="9"/>
    </row>
    <row r="10" spans="1:17" ht="43.2" x14ac:dyDescent="0.3">
      <c r="A10" s="25">
        <v>6</v>
      </c>
      <c r="B10" s="8" t="s">
        <v>48</v>
      </c>
      <c r="C10" s="10" t="s">
        <v>242</v>
      </c>
      <c r="D10" s="8" t="s">
        <v>116</v>
      </c>
      <c r="E10" s="35">
        <v>1</v>
      </c>
      <c r="F10" s="8" t="s">
        <v>138</v>
      </c>
      <c r="G10" s="30">
        <v>44927</v>
      </c>
      <c r="H10" s="30">
        <v>44957</v>
      </c>
      <c r="I10" s="9"/>
      <c r="J10" s="9"/>
      <c r="K10" s="9"/>
      <c r="L10" s="9"/>
    </row>
    <row r="11" spans="1:17" ht="57.6" x14ac:dyDescent="0.3">
      <c r="A11" s="25">
        <v>7</v>
      </c>
      <c r="B11" s="8" t="s">
        <v>48</v>
      </c>
      <c r="C11" s="14" t="s">
        <v>243</v>
      </c>
      <c r="D11" s="8" t="s">
        <v>139</v>
      </c>
      <c r="E11" s="35">
        <v>1</v>
      </c>
      <c r="F11" s="8" t="s">
        <v>140</v>
      </c>
      <c r="G11" s="30">
        <v>44927</v>
      </c>
      <c r="H11" s="30" t="s">
        <v>141</v>
      </c>
      <c r="I11" s="9"/>
      <c r="J11" s="9"/>
      <c r="K11" s="9"/>
      <c r="L11" s="9"/>
    </row>
    <row r="12" spans="1:17" ht="43.2" x14ac:dyDescent="0.3">
      <c r="A12" s="25">
        <v>8</v>
      </c>
      <c r="B12" s="8" t="s">
        <v>48</v>
      </c>
      <c r="C12" s="10" t="s">
        <v>142</v>
      </c>
      <c r="D12" s="8" t="s">
        <v>143</v>
      </c>
      <c r="E12" s="35">
        <v>1</v>
      </c>
      <c r="F12" s="8" t="s">
        <v>144</v>
      </c>
      <c r="G12" s="30">
        <v>44927</v>
      </c>
      <c r="H12" s="30">
        <v>44957</v>
      </c>
      <c r="I12" s="9"/>
      <c r="J12" s="9"/>
      <c r="K12" s="9"/>
      <c r="L12" s="9"/>
    </row>
    <row r="13" spans="1:17" ht="43.2" x14ac:dyDescent="0.3">
      <c r="A13" s="25">
        <v>9</v>
      </c>
      <c r="B13" s="8" t="s">
        <v>48</v>
      </c>
      <c r="C13" s="10" t="s">
        <v>145</v>
      </c>
      <c r="D13" s="8" t="s">
        <v>143</v>
      </c>
      <c r="E13" s="35">
        <v>1</v>
      </c>
      <c r="F13" s="8" t="s">
        <v>146</v>
      </c>
      <c r="G13" s="30">
        <v>44927</v>
      </c>
      <c r="H13" s="30">
        <v>45138</v>
      </c>
      <c r="I13" s="9"/>
      <c r="J13" s="9"/>
      <c r="K13" s="9"/>
      <c r="L13" s="9"/>
    </row>
    <row r="14" spans="1:17" ht="43.2" x14ac:dyDescent="0.3">
      <c r="A14" s="25">
        <v>10</v>
      </c>
      <c r="B14" s="8" t="s">
        <v>48</v>
      </c>
      <c r="C14" s="10" t="s">
        <v>147</v>
      </c>
      <c r="D14" s="8" t="s">
        <v>143</v>
      </c>
      <c r="E14" s="35">
        <v>1</v>
      </c>
      <c r="F14" s="8" t="s">
        <v>148</v>
      </c>
      <c r="G14" s="30">
        <v>44927</v>
      </c>
      <c r="H14" s="30">
        <v>44957</v>
      </c>
      <c r="I14" s="9"/>
      <c r="J14" s="9"/>
      <c r="K14" s="9"/>
      <c r="L14" s="9"/>
    </row>
    <row r="15" spans="1:17" ht="57.6" x14ac:dyDescent="0.3">
      <c r="A15" s="25">
        <v>11</v>
      </c>
      <c r="B15" s="8" t="s">
        <v>48</v>
      </c>
      <c r="C15" s="10" t="s">
        <v>149</v>
      </c>
      <c r="D15" s="8" t="s">
        <v>150</v>
      </c>
      <c r="E15" s="35">
        <v>1</v>
      </c>
      <c r="F15" s="8" t="s">
        <v>151</v>
      </c>
      <c r="G15" s="30">
        <v>44927</v>
      </c>
      <c r="H15" s="30">
        <v>45291</v>
      </c>
      <c r="I15" s="9"/>
      <c r="J15" s="9"/>
      <c r="K15" s="9"/>
      <c r="L15" s="9"/>
    </row>
    <row r="16" spans="1:17" ht="28.8" x14ac:dyDescent="0.3">
      <c r="A16" s="25">
        <v>12</v>
      </c>
      <c r="B16" s="8" t="s">
        <v>48</v>
      </c>
      <c r="C16" s="10" t="s">
        <v>152</v>
      </c>
      <c r="D16" s="8" t="s">
        <v>139</v>
      </c>
      <c r="E16" s="35">
        <v>1</v>
      </c>
      <c r="F16" s="8" t="s">
        <v>153</v>
      </c>
      <c r="G16" s="30">
        <v>44927</v>
      </c>
      <c r="H16" s="30" t="s">
        <v>154</v>
      </c>
      <c r="I16" s="9"/>
      <c r="J16" s="9"/>
      <c r="K16" s="9"/>
      <c r="L16" s="9"/>
    </row>
    <row r="17" spans="1:12" ht="28.8" x14ac:dyDescent="0.3">
      <c r="A17" s="25">
        <v>13</v>
      </c>
      <c r="B17" s="8" t="s">
        <v>48</v>
      </c>
      <c r="C17" s="10" t="s">
        <v>155</v>
      </c>
      <c r="D17" s="8" t="s">
        <v>156</v>
      </c>
      <c r="E17" s="35">
        <v>1</v>
      </c>
      <c r="F17" s="8" t="s">
        <v>146</v>
      </c>
      <c r="G17" s="30">
        <v>44927</v>
      </c>
      <c r="H17" s="30">
        <v>45291</v>
      </c>
      <c r="I17" s="9"/>
      <c r="J17" s="9"/>
      <c r="K17" s="9"/>
      <c r="L17" s="9"/>
    </row>
    <row r="18" spans="1:12" ht="28.8" x14ac:dyDescent="0.3">
      <c r="A18" s="25">
        <v>14</v>
      </c>
      <c r="B18" s="8" t="s">
        <v>48</v>
      </c>
      <c r="C18" s="10" t="s">
        <v>157</v>
      </c>
      <c r="D18" s="8" t="s">
        <v>158</v>
      </c>
      <c r="E18" s="35">
        <v>1</v>
      </c>
      <c r="F18" s="8" t="s">
        <v>146</v>
      </c>
      <c r="G18" s="30">
        <v>44927</v>
      </c>
      <c r="H18" s="30">
        <v>45291</v>
      </c>
      <c r="I18" s="9"/>
      <c r="J18" s="9"/>
      <c r="K18" s="9"/>
      <c r="L18" s="9"/>
    </row>
    <row r="19" spans="1:12" ht="43.2" x14ac:dyDescent="0.3">
      <c r="A19" s="25">
        <v>15</v>
      </c>
      <c r="B19" s="8" t="s">
        <v>48</v>
      </c>
      <c r="C19" s="10" t="s">
        <v>159</v>
      </c>
      <c r="D19" s="8" t="s">
        <v>160</v>
      </c>
      <c r="E19" s="35">
        <v>1</v>
      </c>
      <c r="F19" s="8" t="s">
        <v>161</v>
      </c>
      <c r="G19" s="30">
        <v>44927</v>
      </c>
      <c r="H19" s="30">
        <v>45044</v>
      </c>
      <c r="I19" s="9"/>
      <c r="J19" s="9"/>
      <c r="K19" s="9"/>
      <c r="L19" s="9"/>
    </row>
    <row r="20" spans="1:12" ht="43.2" x14ac:dyDescent="0.3">
      <c r="A20" s="25">
        <v>16</v>
      </c>
      <c r="B20" s="8" t="s">
        <v>48</v>
      </c>
      <c r="C20" s="10" t="s">
        <v>162</v>
      </c>
      <c r="D20" s="8" t="s">
        <v>156</v>
      </c>
      <c r="E20" s="35">
        <v>1</v>
      </c>
      <c r="F20" s="8" t="s">
        <v>146</v>
      </c>
      <c r="G20" s="30">
        <v>44927</v>
      </c>
      <c r="H20" s="30">
        <v>45291</v>
      </c>
      <c r="I20" s="9"/>
      <c r="J20" s="9"/>
      <c r="K20" s="9"/>
      <c r="L20" s="9"/>
    </row>
    <row r="21" spans="1:12" ht="28.8" x14ac:dyDescent="0.3">
      <c r="A21" s="25">
        <v>17</v>
      </c>
      <c r="B21" s="8" t="s">
        <v>48</v>
      </c>
      <c r="C21" s="10" t="s">
        <v>163</v>
      </c>
      <c r="D21" s="8" t="s">
        <v>156</v>
      </c>
      <c r="E21" s="35">
        <v>1</v>
      </c>
      <c r="F21" s="8" t="s">
        <v>164</v>
      </c>
      <c r="G21" s="30">
        <v>44927</v>
      </c>
      <c r="H21" s="30">
        <v>45291</v>
      </c>
      <c r="I21" s="9"/>
      <c r="J21" s="9"/>
      <c r="K21" s="9"/>
      <c r="L21" s="9"/>
    </row>
    <row r="22" spans="1:12" ht="28.8" x14ac:dyDescent="0.3">
      <c r="A22" s="25">
        <v>18</v>
      </c>
      <c r="B22" s="8" t="s">
        <v>48</v>
      </c>
      <c r="C22" s="10" t="s">
        <v>165</v>
      </c>
      <c r="D22" s="8" t="s">
        <v>158</v>
      </c>
      <c r="E22" s="35">
        <v>1</v>
      </c>
      <c r="F22" s="8" t="s">
        <v>166</v>
      </c>
      <c r="G22" s="30">
        <v>44927</v>
      </c>
      <c r="H22" s="30" t="s">
        <v>167</v>
      </c>
      <c r="I22" s="9"/>
      <c r="J22" s="9"/>
      <c r="K22" s="9"/>
      <c r="L22" s="9"/>
    </row>
    <row r="23" spans="1:12" ht="43.2" x14ac:dyDescent="0.3">
      <c r="A23" s="25">
        <v>19</v>
      </c>
      <c r="B23" s="8" t="s">
        <v>48</v>
      </c>
      <c r="C23" s="10" t="s">
        <v>168</v>
      </c>
      <c r="D23" s="8" t="s">
        <v>160</v>
      </c>
      <c r="E23" s="35">
        <v>1</v>
      </c>
      <c r="F23" s="8" t="s">
        <v>169</v>
      </c>
      <c r="G23" s="30">
        <v>44927</v>
      </c>
      <c r="H23" s="30">
        <v>44985</v>
      </c>
      <c r="I23" s="9"/>
      <c r="J23" s="9"/>
      <c r="K23" s="9"/>
      <c r="L23" s="9"/>
    </row>
    <row r="24" spans="1:12" ht="28.8" x14ac:dyDescent="0.3">
      <c r="A24" s="25">
        <v>20</v>
      </c>
      <c r="B24" s="8" t="s">
        <v>48</v>
      </c>
      <c r="C24" s="10" t="s">
        <v>170</v>
      </c>
      <c r="D24" s="8" t="s">
        <v>171</v>
      </c>
      <c r="E24" s="35">
        <v>1</v>
      </c>
      <c r="F24" s="8" t="s">
        <v>172</v>
      </c>
      <c r="G24" s="30">
        <v>44927</v>
      </c>
      <c r="H24" s="30">
        <v>45291</v>
      </c>
      <c r="I24" s="9"/>
      <c r="J24" s="9"/>
      <c r="K24" s="9"/>
      <c r="L24" s="9"/>
    </row>
    <row r="25" spans="1:12" ht="43.2" x14ac:dyDescent="0.3">
      <c r="A25" s="25">
        <v>21</v>
      </c>
      <c r="B25" s="8" t="s">
        <v>48</v>
      </c>
      <c r="C25" s="10" t="s">
        <v>173</v>
      </c>
      <c r="D25" s="8" t="s">
        <v>174</v>
      </c>
      <c r="E25" s="35">
        <v>1</v>
      </c>
      <c r="F25" s="8" t="s">
        <v>146</v>
      </c>
      <c r="G25" s="30">
        <v>44927</v>
      </c>
      <c r="H25" s="30" t="s">
        <v>175</v>
      </c>
      <c r="I25" s="9"/>
      <c r="J25" s="9"/>
      <c r="K25" s="9"/>
      <c r="L25" s="9"/>
    </row>
    <row r="26" spans="1:12" ht="28.8" x14ac:dyDescent="0.3">
      <c r="A26" s="25">
        <v>22</v>
      </c>
      <c r="B26" s="8" t="s">
        <v>48</v>
      </c>
      <c r="C26" s="10" t="s">
        <v>176</v>
      </c>
      <c r="D26" s="8" t="s">
        <v>177</v>
      </c>
      <c r="E26" s="35">
        <v>1</v>
      </c>
      <c r="F26" s="8" t="s">
        <v>178</v>
      </c>
      <c r="G26" s="30">
        <v>44927</v>
      </c>
      <c r="H26" s="30" t="s">
        <v>179</v>
      </c>
      <c r="I26" s="9"/>
      <c r="J26" s="9"/>
      <c r="K26" s="9"/>
      <c r="L26" s="9"/>
    </row>
    <row r="27" spans="1:12" ht="28.8" x14ac:dyDescent="0.3">
      <c r="A27" s="25">
        <v>23</v>
      </c>
      <c r="B27" s="8" t="s">
        <v>48</v>
      </c>
      <c r="C27" s="10" t="s">
        <v>180</v>
      </c>
      <c r="D27" s="8" t="s">
        <v>181</v>
      </c>
      <c r="E27" s="35">
        <v>1</v>
      </c>
      <c r="F27" s="8" t="s">
        <v>182</v>
      </c>
      <c r="G27" s="30">
        <v>44927</v>
      </c>
      <c r="H27" s="30">
        <v>44928</v>
      </c>
      <c r="I27" s="9"/>
      <c r="J27" s="9"/>
      <c r="K27" s="9"/>
      <c r="L27" s="9"/>
    </row>
    <row r="28" spans="1:12" ht="43.2" x14ac:dyDescent="0.3">
      <c r="A28" s="25">
        <v>24</v>
      </c>
      <c r="B28" s="8" t="s">
        <v>48</v>
      </c>
      <c r="C28" s="10" t="s">
        <v>183</v>
      </c>
      <c r="D28" s="8" t="s">
        <v>184</v>
      </c>
      <c r="E28" s="35">
        <v>1</v>
      </c>
      <c r="F28" s="8" t="s">
        <v>185</v>
      </c>
      <c r="G28" s="30">
        <v>44927</v>
      </c>
      <c r="H28" s="30" t="s">
        <v>186</v>
      </c>
      <c r="I28" s="9"/>
      <c r="J28" s="9"/>
      <c r="K28" s="9"/>
      <c r="L28" s="9"/>
    </row>
    <row r="29" spans="1:12" ht="28.8" x14ac:dyDescent="0.3">
      <c r="A29" s="25">
        <v>25</v>
      </c>
      <c r="B29" s="8" t="s">
        <v>48</v>
      </c>
      <c r="C29" s="10" t="s">
        <v>187</v>
      </c>
      <c r="D29" s="8" t="s">
        <v>181</v>
      </c>
      <c r="E29" s="35">
        <v>1</v>
      </c>
      <c r="F29" s="8" t="s">
        <v>178</v>
      </c>
      <c r="G29" s="30">
        <v>44927</v>
      </c>
      <c r="H29" s="30" t="s">
        <v>179</v>
      </c>
      <c r="I29" s="9"/>
      <c r="J29" s="9"/>
      <c r="K29" s="9"/>
      <c r="L29" s="9"/>
    </row>
    <row r="30" spans="1:12" ht="28.8" x14ac:dyDescent="0.3">
      <c r="A30" s="25">
        <v>26</v>
      </c>
      <c r="B30" s="8" t="s">
        <v>48</v>
      </c>
      <c r="C30" s="10" t="s">
        <v>188</v>
      </c>
      <c r="D30" s="8" t="s">
        <v>181</v>
      </c>
      <c r="E30" s="35">
        <v>1</v>
      </c>
      <c r="F30" s="8" t="s">
        <v>178</v>
      </c>
      <c r="G30" s="30">
        <v>44927</v>
      </c>
      <c r="H30" s="30" t="s">
        <v>179</v>
      </c>
      <c r="I30" s="9"/>
      <c r="J30" s="9"/>
      <c r="K30" s="9"/>
      <c r="L30" s="9"/>
    </row>
    <row r="31" spans="1:12" ht="43.2" x14ac:dyDescent="0.3">
      <c r="A31" s="25">
        <v>27</v>
      </c>
      <c r="B31" s="8" t="s">
        <v>48</v>
      </c>
      <c r="C31" s="10" t="s">
        <v>189</v>
      </c>
      <c r="D31" s="8" t="s">
        <v>181</v>
      </c>
      <c r="E31" s="35">
        <v>1</v>
      </c>
      <c r="F31" s="8" t="s">
        <v>178</v>
      </c>
      <c r="G31" s="30">
        <v>44927</v>
      </c>
      <c r="H31" s="30" t="s">
        <v>179</v>
      </c>
      <c r="I31" s="9"/>
      <c r="J31" s="9"/>
      <c r="K31" s="9"/>
      <c r="L31" s="9"/>
    </row>
    <row r="32" spans="1:12" ht="28.8" x14ac:dyDescent="0.3">
      <c r="A32" s="25">
        <v>28</v>
      </c>
      <c r="B32" s="8" t="s">
        <v>48</v>
      </c>
      <c r="C32" s="10" t="s">
        <v>190</v>
      </c>
      <c r="D32" s="8" t="s">
        <v>181</v>
      </c>
      <c r="E32" s="35">
        <v>1</v>
      </c>
      <c r="F32" s="8" t="s">
        <v>191</v>
      </c>
      <c r="G32" s="30">
        <v>44927</v>
      </c>
      <c r="H32" s="30">
        <v>45291</v>
      </c>
      <c r="I32" s="9"/>
      <c r="J32" s="9"/>
      <c r="K32" s="9"/>
      <c r="L32" s="9"/>
    </row>
    <row r="33" spans="1:12" ht="28.8" x14ac:dyDescent="0.3">
      <c r="A33" s="25">
        <v>29</v>
      </c>
      <c r="B33" s="8" t="s">
        <v>48</v>
      </c>
      <c r="C33" s="10" t="s">
        <v>192</v>
      </c>
      <c r="D33" s="8" t="s">
        <v>193</v>
      </c>
      <c r="E33" s="35">
        <v>1</v>
      </c>
      <c r="F33" s="8" t="s">
        <v>194</v>
      </c>
      <c r="G33" s="30">
        <v>44927</v>
      </c>
      <c r="H33" s="30">
        <v>45291</v>
      </c>
      <c r="I33" s="9"/>
      <c r="J33" s="9"/>
      <c r="K33" s="9"/>
      <c r="L33" s="9"/>
    </row>
    <row r="34" spans="1:12" ht="43.2" x14ac:dyDescent="0.3">
      <c r="A34" s="25">
        <v>30</v>
      </c>
      <c r="B34" s="8" t="s">
        <v>48</v>
      </c>
      <c r="C34" s="10" t="s">
        <v>195</v>
      </c>
      <c r="D34" s="8" t="s">
        <v>196</v>
      </c>
      <c r="E34" s="35">
        <v>1</v>
      </c>
      <c r="F34" s="8" t="s">
        <v>197</v>
      </c>
      <c r="G34" s="30">
        <v>44927</v>
      </c>
      <c r="H34" s="30">
        <v>45291</v>
      </c>
      <c r="I34" s="9"/>
      <c r="J34" s="9"/>
      <c r="K34" s="9"/>
      <c r="L34" s="9"/>
    </row>
    <row r="35" spans="1:12" ht="43.2" x14ac:dyDescent="0.3">
      <c r="A35" s="25">
        <v>31</v>
      </c>
      <c r="B35" s="8" t="s">
        <v>48</v>
      </c>
      <c r="C35" s="10" t="s">
        <v>198</v>
      </c>
      <c r="D35" s="8" t="s">
        <v>199</v>
      </c>
      <c r="E35" s="35">
        <v>1</v>
      </c>
      <c r="F35" s="8" t="s">
        <v>200</v>
      </c>
      <c r="G35" s="30">
        <v>44927</v>
      </c>
      <c r="H35" s="30">
        <v>45291</v>
      </c>
      <c r="I35" s="9"/>
      <c r="J35" s="9"/>
      <c r="K35" s="9"/>
      <c r="L35" s="9"/>
    </row>
    <row r="36" spans="1:12" ht="57.6" x14ac:dyDescent="0.3">
      <c r="A36" s="25">
        <v>32</v>
      </c>
      <c r="B36" s="8" t="s">
        <v>48</v>
      </c>
      <c r="C36" s="10" t="s">
        <v>201</v>
      </c>
      <c r="D36" s="8" t="s">
        <v>202</v>
      </c>
      <c r="E36" s="35">
        <v>1</v>
      </c>
      <c r="F36" s="8" t="s">
        <v>203</v>
      </c>
      <c r="G36" s="30">
        <v>44927</v>
      </c>
      <c r="H36" s="30">
        <v>45291</v>
      </c>
      <c r="I36" s="9"/>
      <c r="J36" s="9"/>
      <c r="K36" s="9"/>
      <c r="L36" s="9"/>
    </row>
    <row r="37" spans="1:12" ht="57.6" x14ac:dyDescent="0.3">
      <c r="A37" s="25">
        <v>33</v>
      </c>
      <c r="B37" s="8" t="s">
        <v>48</v>
      </c>
      <c r="C37" s="10" t="s">
        <v>204</v>
      </c>
      <c r="D37" s="8" t="s">
        <v>202</v>
      </c>
      <c r="E37" s="35">
        <v>1</v>
      </c>
      <c r="F37" s="8" t="s">
        <v>205</v>
      </c>
      <c r="G37" s="30">
        <v>44927</v>
      </c>
      <c r="H37" s="30">
        <v>45291</v>
      </c>
      <c r="I37" s="9"/>
      <c r="J37" s="9"/>
      <c r="K37" s="9"/>
      <c r="L37" s="9"/>
    </row>
    <row r="38" spans="1:12" ht="28.8" x14ac:dyDescent="0.3">
      <c r="A38" s="25">
        <v>34</v>
      </c>
      <c r="B38" s="8" t="s">
        <v>48</v>
      </c>
      <c r="C38" s="10" t="s">
        <v>206</v>
      </c>
      <c r="D38" s="8" t="s">
        <v>181</v>
      </c>
      <c r="E38" s="35">
        <v>1</v>
      </c>
      <c r="F38" s="8" t="s">
        <v>207</v>
      </c>
      <c r="G38" s="30">
        <v>44927</v>
      </c>
      <c r="H38" s="30">
        <v>45291</v>
      </c>
      <c r="I38" s="9"/>
      <c r="J38" s="9"/>
      <c r="K38" s="9"/>
      <c r="L38" s="9"/>
    </row>
    <row r="39" spans="1:12" ht="28.8" x14ac:dyDescent="0.3">
      <c r="A39" s="25">
        <v>35</v>
      </c>
      <c r="B39" s="8" t="s">
        <v>48</v>
      </c>
      <c r="C39" s="10" t="s">
        <v>208</v>
      </c>
      <c r="D39" s="8" t="s">
        <v>181</v>
      </c>
      <c r="E39" s="35">
        <v>1</v>
      </c>
      <c r="F39" s="8" t="s">
        <v>209</v>
      </c>
      <c r="G39" s="30">
        <v>44927</v>
      </c>
      <c r="H39" s="30">
        <v>45291</v>
      </c>
      <c r="I39" s="9"/>
      <c r="J39" s="9"/>
      <c r="K39" s="9"/>
      <c r="L39" s="9"/>
    </row>
    <row r="40" spans="1:12" ht="43.2" x14ac:dyDescent="0.3">
      <c r="A40" s="25">
        <v>36</v>
      </c>
      <c r="B40" s="8" t="s">
        <v>48</v>
      </c>
      <c r="C40" s="10" t="s">
        <v>210</v>
      </c>
      <c r="D40" s="8" t="s">
        <v>211</v>
      </c>
      <c r="E40" s="35">
        <v>1</v>
      </c>
      <c r="F40" s="8" t="s">
        <v>212</v>
      </c>
      <c r="G40" s="30">
        <v>44927</v>
      </c>
      <c r="H40" s="30">
        <v>45291</v>
      </c>
      <c r="I40" s="9"/>
      <c r="J40" s="9"/>
      <c r="K40" s="9"/>
      <c r="L40" s="9"/>
    </row>
    <row r="41" spans="1:12" ht="57.6" x14ac:dyDescent="0.3">
      <c r="A41" s="25">
        <v>37</v>
      </c>
      <c r="B41" s="8" t="s">
        <v>48</v>
      </c>
      <c r="C41" s="10" t="s">
        <v>213</v>
      </c>
      <c r="D41" s="8" t="s">
        <v>57</v>
      </c>
      <c r="E41" s="35">
        <v>1</v>
      </c>
      <c r="F41" s="8" t="s">
        <v>214</v>
      </c>
      <c r="G41" s="30">
        <v>44927</v>
      </c>
      <c r="H41" s="30" t="s">
        <v>215</v>
      </c>
      <c r="I41" s="9"/>
      <c r="J41" s="9"/>
      <c r="K41" s="9"/>
      <c r="L41" s="9"/>
    </row>
    <row r="42" spans="1:12" ht="129.6" x14ac:dyDescent="0.3">
      <c r="A42" s="25">
        <v>38</v>
      </c>
      <c r="B42" s="8" t="s">
        <v>48</v>
      </c>
      <c r="C42" s="10" t="s">
        <v>216</v>
      </c>
      <c r="D42" s="8" t="s">
        <v>57</v>
      </c>
      <c r="E42" s="35">
        <v>1</v>
      </c>
      <c r="F42" s="8" t="s">
        <v>217</v>
      </c>
      <c r="G42" s="30">
        <v>44927</v>
      </c>
      <c r="H42" s="30" t="s">
        <v>218</v>
      </c>
      <c r="I42" s="9"/>
      <c r="J42" s="9"/>
      <c r="K42" s="9"/>
      <c r="L42" s="9"/>
    </row>
    <row r="43" spans="1:12" ht="129.6" x14ac:dyDescent="0.3">
      <c r="A43" s="25">
        <v>39</v>
      </c>
      <c r="B43" s="8" t="s">
        <v>48</v>
      </c>
      <c r="C43" s="10" t="s">
        <v>219</v>
      </c>
      <c r="D43" s="8" t="s">
        <v>220</v>
      </c>
      <c r="E43" s="35">
        <v>1</v>
      </c>
      <c r="F43" s="8" t="s">
        <v>221</v>
      </c>
      <c r="G43" s="30">
        <v>44927</v>
      </c>
      <c r="H43" s="30" t="s">
        <v>222</v>
      </c>
      <c r="I43" s="9"/>
      <c r="J43" s="9"/>
      <c r="K43" s="9"/>
      <c r="L43" s="9"/>
    </row>
    <row r="44" spans="1:12" ht="28.8" x14ac:dyDescent="0.3">
      <c r="A44" s="25">
        <v>40</v>
      </c>
      <c r="B44" s="8" t="s">
        <v>48</v>
      </c>
      <c r="C44" s="10" t="s">
        <v>223</v>
      </c>
      <c r="D44" s="8" t="s">
        <v>171</v>
      </c>
      <c r="E44" s="35">
        <v>1</v>
      </c>
      <c r="F44" s="8" t="s">
        <v>178</v>
      </c>
      <c r="G44" s="30">
        <v>44927</v>
      </c>
      <c r="H44" s="30" t="s">
        <v>179</v>
      </c>
      <c r="I44" s="9"/>
      <c r="J44" s="9"/>
      <c r="K44" s="9"/>
      <c r="L44" s="9"/>
    </row>
    <row r="45" spans="1:12" ht="28.8" x14ac:dyDescent="0.3">
      <c r="A45" s="25">
        <v>41</v>
      </c>
      <c r="B45" s="8" t="s">
        <v>48</v>
      </c>
      <c r="C45" s="10" t="s">
        <v>224</v>
      </c>
      <c r="D45" s="8" t="s">
        <v>225</v>
      </c>
      <c r="E45" s="35">
        <v>1</v>
      </c>
      <c r="F45" s="8" t="s">
        <v>226</v>
      </c>
      <c r="G45" s="30">
        <v>44927</v>
      </c>
      <c r="H45" s="30">
        <v>45291</v>
      </c>
      <c r="I45" s="9"/>
      <c r="J45" s="9"/>
      <c r="K45" s="9"/>
      <c r="L45" s="9"/>
    </row>
    <row r="46" spans="1:12" ht="43.2" x14ac:dyDescent="0.3">
      <c r="A46" s="25">
        <v>42</v>
      </c>
      <c r="B46" s="8" t="s">
        <v>48</v>
      </c>
      <c r="C46" s="10" t="s">
        <v>227</v>
      </c>
      <c r="D46" s="8" t="s">
        <v>225</v>
      </c>
      <c r="E46" s="35">
        <v>1</v>
      </c>
      <c r="F46" s="8" t="s">
        <v>228</v>
      </c>
      <c r="G46" s="30">
        <v>44927</v>
      </c>
      <c r="H46" s="30">
        <v>45107</v>
      </c>
      <c r="I46" s="9"/>
      <c r="J46" s="9"/>
      <c r="K46" s="9"/>
      <c r="L46" s="9"/>
    </row>
    <row r="47" spans="1:12" ht="40.200000000000003" customHeight="1" x14ac:dyDescent="0.3">
      <c r="A47" s="25">
        <v>43</v>
      </c>
      <c r="B47" s="8" t="s">
        <v>48</v>
      </c>
      <c r="C47" s="10" t="s">
        <v>229</v>
      </c>
      <c r="D47" s="8" t="s">
        <v>171</v>
      </c>
      <c r="E47" s="35">
        <v>1</v>
      </c>
      <c r="F47" s="8" t="s">
        <v>178</v>
      </c>
      <c r="G47" s="30">
        <v>44927</v>
      </c>
      <c r="H47" s="30" t="s">
        <v>179</v>
      </c>
      <c r="I47" s="9"/>
      <c r="J47" s="9"/>
      <c r="K47" s="9"/>
      <c r="L47" s="9"/>
    </row>
    <row r="48" spans="1:12" ht="40.200000000000003" customHeight="1" x14ac:dyDescent="0.3">
      <c r="A48" s="25">
        <v>44</v>
      </c>
      <c r="B48" s="8" t="s">
        <v>48</v>
      </c>
      <c r="C48" s="10" t="s">
        <v>230</v>
      </c>
      <c r="D48" s="8" t="s">
        <v>231</v>
      </c>
      <c r="E48" s="35">
        <v>1</v>
      </c>
      <c r="F48" s="8" t="s">
        <v>146</v>
      </c>
      <c r="G48" s="30">
        <v>44927</v>
      </c>
      <c r="H48" s="30" t="s">
        <v>218</v>
      </c>
      <c r="I48" s="9"/>
      <c r="J48" s="9"/>
      <c r="K48" s="9"/>
      <c r="L48" s="9"/>
    </row>
    <row r="49" spans="1:12" ht="43.2" x14ac:dyDescent="0.3">
      <c r="A49" s="25">
        <v>45</v>
      </c>
      <c r="B49" s="8" t="s">
        <v>48</v>
      </c>
      <c r="C49" s="10" t="s">
        <v>232</v>
      </c>
      <c r="D49" s="8" t="s">
        <v>233</v>
      </c>
      <c r="E49" s="35">
        <v>1</v>
      </c>
      <c r="F49" s="8" t="s">
        <v>234</v>
      </c>
      <c r="G49" s="30">
        <v>44927</v>
      </c>
      <c r="H49" s="30" t="s">
        <v>235</v>
      </c>
      <c r="I49" s="9"/>
      <c r="J49" s="9"/>
      <c r="K49" s="9"/>
      <c r="L49" s="9"/>
    </row>
    <row r="50" spans="1:12" ht="57.6" x14ac:dyDescent="0.3">
      <c r="A50" s="25">
        <v>46</v>
      </c>
      <c r="B50" s="8" t="s">
        <v>48</v>
      </c>
      <c r="C50" s="10" t="s">
        <v>236</v>
      </c>
      <c r="D50" s="8" t="s">
        <v>237</v>
      </c>
      <c r="E50" s="35">
        <v>1</v>
      </c>
      <c r="F50" s="8" t="s">
        <v>238</v>
      </c>
      <c r="G50" s="30">
        <v>44927</v>
      </c>
      <c r="H50" s="30" t="s">
        <v>218</v>
      </c>
      <c r="I50" s="9"/>
      <c r="J50" s="9"/>
      <c r="K50" s="9"/>
      <c r="L50" s="9"/>
    </row>
    <row r="51" spans="1:12" ht="43.2" x14ac:dyDescent="0.3">
      <c r="A51" s="25">
        <v>47</v>
      </c>
      <c r="B51" s="8" t="s">
        <v>48</v>
      </c>
      <c r="C51" s="10" t="s">
        <v>297</v>
      </c>
      <c r="D51" s="8" t="s">
        <v>233</v>
      </c>
      <c r="E51" s="35">
        <v>1</v>
      </c>
      <c r="F51" s="8" t="s">
        <v>298</v>
      </c>
      <c r="G51" s="30">
        <v>44927</v>
      </c>
      <c r="H51" s="30">
        <v>45046</v>
      </c>
      <c r="I51" s="9"/>
      <c r="J51" s="9"/>
      <c r="K51" s="9"/>
      <c r="L51" s="9"/>
    </row>
    <row r="52" spans="1:12" ht="72" x14ac:dyDescent="0.3">
      <c r="A52" s="25">
        <v>48</v>
      </c>
      <c r="B52" s="8" t="s">
        <v>48</v>
      </c>
      <c r="C52" s="10" t="s">
        <v>239</v>
      </c>
      <c r="D52" s="8" t="s">
        <v>225</v>
      </c>
      <c r="E52" s="35">
        <v>1</v>
      </c>
      <c r="F52" s="8" t="s">
        <v>240</v>
      </c>
      <c r="G52" s="30">
        <v>44927</v>
      </c>
      <c r="H52" s="30" t="s">
        <v>241</v>
      </c>
      <c r="I52" s="9"/>
      <c r="J52" s="9"/>
      <c r="K52" s="9"/>
      <c r="L52" s="9"/>
    </row>
  </sheetData>
  <mergeCells count="2">
    <mergeCell ref="A2:B2"/>
    <mergeCell ref="C2:L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AE051-571D-4F8B-9562-BF5D4475EFB8}">
  <dimension ref="B1:C20"/>
  <sheetViews>
    <sheetView workbookViewId="0">
      <selection activeCell="C15" sqref="C15"/>
    </sheetView>
  </sheetViews>
  <sheetFormatPr baseColWidth="10" defaultRowHeight="14.4" x14ac:dyDescent="0.3"/>
  <cols>
    <col min="2" max="2" width="17.6640625" bestFit="1" customWidth="1"/>
    <col min="3" max="3" width="68" bestFit="1" customWidth="1"/>
  </cols>
  <sheetData>
    <row r="1" spans="2:3" x14ac:dyDescent="0.3">
      <c r="B1" t="s">
        <v>34</v>
      </c>
    </row>
    <row r="2" spans="2:3" x14ac:dyDescent="0.3">
      <c r="B2">
        <v>1</v>
      </c>
      <c r="C2" t="s">
        <v>35</v>
      </c>
    </row>
    <row r="3" spans="2:3" x14ac:dyDescent="0.3">
      <c r="B3">
        <v>2</v>
      </c>
      <c r="C3" t="s">
        <v>36</v>
      </c>
    </row>
    <row r="4" spans="2:3" x14ac:dyDescent="0.3">
      <c r="B4">
        <v>3</v>
      </c>
      <c r="C4" t="s">
        <v>37</v>
      </c>
    </row>
    <row r="5" spans="2:3" x14ac:dyDescent="0.3">
      <c r="B5">
        <v>4</v>
      </c>
      <c r="C5" t="s">
        <v>38</v>
      </c>
    </row>
    <row r="6" spans="2:3" x14ac:dyDescent="0.3">
      <c r="B6">
        <v>5</v>
      </c>
      <c r="C6" t="s">
        <v>39</v>
      </c>
    </row>
    <row r="7" spans="2:3" x14ac:dyDescent="0.3">
      <c r="B7">
        <v>6</v>
      </c>
      <c r="C7" t="s">
        <v>40</v>
      </c>
    </row>
    <row r="8" spans="2:3" x14ac:dyDescent="0.3">
      <c r="B8">
        <v>7</v>
      </c>
      <c r="C8" t="s">
        <v>41</v>
      </c>
    </row>
    <row r="9" spans="2:3" x14ac:dyDescent="0.3">
      <c r="B9">
        <v>8</v>
      </c>
      <c r="C9" t="s">
        <v>42</v>
      </c>
    </row>
    <row r="10" spans="2:3" x14ac:dyDescent="0.3">
      <c r="B10">
        <v>9</v>
      </c>
      <c r="C10" t="s">
        <v>43</v>
      </c>
    </row>
    <row r="11" spans="2:3" x14ac:dyDescent="0.3">
      <c r="B11">
        <v>10</v>
      </c>
      <c r="C11" t="s">
        <v>44</v>
      </c>
    </row>
    <row r="12" spans="2:3" x14ac:dyDescent="0.3">
      <c r="B12">
        <v>11</v>
      </c>
      <c r="C12" t="s">
        <v>45</v>
      </c>
    </row>
    <row r="13" spans="2:3" x14ac:dyDescent="0.3">
      <c r="B13">
        <v>12</v>
      </c>
      <c r="C13" t="s">
        <v>46</v>
      </c>
    </row>
    <row r="14" spans="2:3" x14ac:dyDescent="0.3">
      <c r="B14">
        <v>13</v>
      </c>
      <c r="C14" t="s">
        <v>47</v>
      </c>
    </row>
    <row r="15" spans="2:3" x14ac:dyDescent="0.3">
      <c r="B15">
        <v>14</v>
      </c>
      <c r="C15" t="s">
        <v>48</v>
      </c>
    </row>
    <row r="16" spans="2:3" x14ac:dyDescent="0.3">
      <c r="B16">
        <v>15</v>
      </c>
      <c r="C16" t="s">
        <v>49</v>
      </c>
    </row>
    <row r="17" spans="2:3" x14ac:dyDescent="0.3">
      <c r="B17">
        <v>15</v>
      </c>
      <c r="C17" t="s">
        <v>50</v>
      </c>
    </row>
    <row r="18" spans="2:3" x14ac:dyDescent="0.3">
      <c r="B18">
        <v>17</v>
      </c>
      <c r="C18" t="s">
        <v>51</v>
      </c>
    </row>
    <row r="19" spans="2:3" x14ac:dyDescent="0.3">
      <c r="B19">
        <v>18</v>
      </c>
      <c r="C19" t="s">
        <v>52</v>
      </c>
    </row>
    <row r="20" spans="2:3" x14ac:dyDescent="0.3">
      <c r="B20">
        <v>19</v>
      </c>
      <c r="C20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7CBB-6001-424E-B5BF-7C8753DD981E}">
  <dimension ref="A1"/>
  <sheetViews>
    <sheetView showGridLines="0" workbookViewId="0"/>
  </sheetViews>
  <sheetFormatPr baseColWidth="10" defaultRowHeight="14.4" x14ac:dyDescent="0.3"/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E0CD9-3B7D-466B-9271-66BB7F25DEF1}">
  <dimension ref="A1:V32"/>
  <sheetViews>
    <sheetView showGridLines="0" zoomScale="77" zoomScaleNormal="77" workbookViewId="0"/>
  </sheetViews>
  <sheetFormatPr baseColWidth="10" defaultRowHeight="14.4" x14ac:dyDescent="0.3"/>
  <cols>
    <col min="1" max="1" width="9.33203125" customWidth="1"/>
  </cols>
  <sheetData>
    <row r="1" spans="1:22" x14ac:dyDescent="0.3">
      <c r="T1" s="7" t="s">
        <v>21</v>
      </c>
    </row>
    <row r="4" spans="1:22" ht="23.4" x14ac:dyDescent="0.3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ht="9.75" customHeight="1" x14ac:dyDescent="0.3"/>
    <row r="6" spans="1:22" ht="18" x14ac:dyDescent="0.35">
      <c r="A6" s="48" t="str">
        <f>RESUMEN!A12</f>
        <v>TOTAL</v>
      </c>
      <c r="B6" s="48"/>
      <c r="C6" s="48"/>
      <c r="D6" s="49">
        <f ca="1">TODAY()</f>
        <v>44957</v>
      </c>
      <c r="E6" s="49"/>
      <c r="H6" s="3"/>
      <c r="I6" s="3"/>
      <c r="J6" s="3"/>
      <c r="K6" s="3"/>
      <c r="L6" s="3"/>
      <c r="M6" s="3"/>
      <c r="N6" s="3"/>
    </row>
    <row r="7" spans="1:22" ht="17.399999999999999" x14ac:dyDescent="0.3">
      <c r="H7" s="3"/>
      <c r="I7" s="3"/>
      <c r="J7" s="3"/>
      <c r="K7" s="3"/>
      <c r="L7" s="3"/>
      <c r="M7" s="4" t="s">
        <v>19</v>
      </c>
      <c r="N7" s="5" t="e">
        <f>RESUMEN!#REF!</f>
        <v>#REF!</v>
      </c>
    </row>
    <row r="8" spans="1:22" x14ac:dyDescent="0.3">
      <c r="H8" s="3"/>
      <c r="I8" s="3"/>
      <c r="J8" s="3"/>
      <c r="K8" s="3"/>
      <c r="L8" s="3"/>
      <c r="M8" s="3"/>
      <c r="N8" s="3"/>
    </row>
    <row r="9" spans="1:22" x14ac:dyDescent="0.3">
      <c r="B9" s="3"/>
      <c r="C9" s="3"/>
      <c r="D9" s="3"/>
      <c r="E9" s="3"/>
      <c r="M9" s="3"/>
      <c r="N9" s="3"/>
      <c r="O9" s="3"/>
    </row>
    <row r="10" spans="1:22" x14ac:dyDescent="0.3">
      <c r="B10" s="3"/>
      <c r="C10" s="3"/>
      <c r="D10" s="3"/>
      <c r="E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399999999999999" x14ac:dyDescent="0.3">
      <c r="B11" s="3"/>
      <c r="C11" s="3"/>
      <c r="D11" s="3"/>
      <c r="E11" s="3"/>
      <c r="F11" s="3"/>
      <c r="G11" s="4" t="s">
        <v>19</v>
      </c>
      <c r="H11" s="5" t="e">
        <f>RESUMEN!#REF!</f>
        <v>#REF!</v>
      </c>
      <c r="I11" s="3"/>
      <c r="J11" s="3"/>
      <c r="K11" s="3"/>
      <c r="L11" s="3"/>
      <c r="M11" s="3"/>
      <c r="N11" s="4" t="s">
        <v>19</v>
      </c>
      <c r="O11" s="5" t="e">
        <f>RESUMEN!#REF!</f>
        <v>#REF!</v>
      </c>
      <c r="P11" s="3"/>
      <c r="Q11" s="3"/>
      <c r="R11" s="3"/>
      <c r="S11" s="3"/>
      <c r="T11" s="3"/>
      <c r="U11" s="4" t="s">
        <v>19</v>
      </c>
      <c r="V11" s="5" t="e">
        <f>RESUMEN!#REF!</f>
        <v>#REF!</v>
      </c>
    </row>
    <row r="12" spans="1:22" x14ac:dyDescent="0.3">
      <c r="B12" s="3"/>
      <c r="C12" s="3"/>
      <c r="D12" s="3"/>
      <c r="E12" s="3"/>
      <c r="F12" s="3"/>
      <c r="G12" s="6"/>
      <c r="H12" s="3"/>
      <c r="I12" s="3"/>
      <c r="J12" s="3"/>
      <c r="K12" s="3"/>
      <c r="L12" s="3"/>
      <c r="M12" s="3"/>
      <c r="N12" s="6"/>
      <c r="O12" s="3"/>
      <c r="P12" s="3"/>
      <c r="Q12" s="3"/>
      <c r="R12" s="3"/>
      <c r="S12" s="3"/>
      <c r="T12" s="3"/>
      <c r="U12" s="6"/>
      <c r="V12" s="3"/>
    </row>
    <row r="14" spans="1:22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2" ht="17.399999999999999" x14ac:dyDescent="0.3">
      <c r="B15" s="3"/>
      <c r="C15" s="3"/>
      <c r="D15" s="3"/>
      <c r="E15" s="3"/>
      <c r="F15" s="3"/>
      <c r="G15" s="4" t="s">
        <v>19</v>
      </c>
      <c r="H15" s="5" t="e">
        <f>RESUMEN!#REF!</f>
        <v>#REF!</v>
      </c>
      <c r="I15" s="3"/>
      <c r="J15" s="3"/>
      <c r="K15" s="3"/>
      <c r="L15" s="3"/>
      <c r="M15" s="3"/>
      <c r="N15" s="4" t="s">
        <v>19</v>
      </c>
      <c r="O15" s="5" t="e">
        <f>RESUMEN!#REF!</f>
        <v>#REF!</v>
      </c>
    </row>
    <row r="16" spans="1:22" x14ac:dyDescent="0.3">
      <c r="B16" s="3"/>
      <c r="C16" s="3"/>
      <c r="D16" s="3"/>
      <c r="E16" s="3"/>
      <c r="F16" s="3"/>
      <c r="G16" s="6"/>
      <c r="H16" s="3"/>
      <c r="I16" s="3"/>
      <c r="J16" s="3"/>
      <c r="K16" s="3"/>
      <c r="L16" s="3"/>
      <c r="M16" s="3"/>
      <c r="N16" s="6"/>
      <c r="O16" s="3"/>
    </row>
    <row r="18" spans="2:15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ht="17.399999999999999" x14ac:dyDescent="0.3">
      <c r="B19" s="3"/>
      <c r="C19" s="3"/>
      <c r="D19" s="3"/>
      <c r="E19" s="3"/>
      <c r="F19" s="3"/>
      <c r="G19" s="4" t="s">
        <v>19</v>
      </c>
      <c r="H19" s="5" t="e">
        <f>RESUMEN!#REF!</f>
        <v>#REF!</v>
      </c>
      <c r="I19" s="3"/>
      <c r="J19" s="3"/>
      <c r="K19" s="3"/>
      <c r="L19" s="3"/>
      <c r="M19" s="3"/>
      <c r="N19" s="4" t="s">
        <v>19</v>
      </c>
      <c r="O19" s="5" t="e">
        <f>RESUMEN!#REF!</f>
        <v>#REF!</v>
      </c>
    </row>
    <row r="20" spans="2:15" x14ac:dyDescent="0.3">
      <c r="B20" s="3"/>
      <c r="C20" s="3"/>
      <c r="D20" s="3"/>
      <c r="E20" s="3"/>
      <c r="F20" s="3"/>
      <c r="G20" s="6"/>
      <c r="H20" s="3"/>
      <c r="I20" s="3"/>
      <c r="J20" s="3"/>
      <c r="K20" s="3"/>
      <c r="L20" s="3"/>
      <c r="M20" s="3"/>
      <c r="N20" s="6"/>
      <c r="O20" s="3"/>
    </row>
    <row r="22" spans="2:1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5" ht="17.399999999999999" x14ac:dyDescent="0.3">
      <c r="B23" s="3"/>
      <c r="C23" s="3"/>
      <c r="D23" s="3"/>
      <c r="E23" s="3"/>
      <c r="F23" s="3"/>
      <c r="G23" s="4" t="s">
        <v>19</v>
      </c>
      <c r="H23" s="5" t="e">
        <f>RESUMEN!#REF!</f>
        <v>#REF!</v>
      </c>
      <c r="I23" s="3"/>
      <c r="J23" s="3"/>
      <c r="K23" s="3"/>
      <c r="L23" s="3"/>
      <c r="M23" s="3"/>
      <c r="N23" s="4" t="s">
        <v>19</v>
      </c>
      <c r="O23" s="5" t="e">
        <f>RESUMEN!#REF!</f>
        <v>#REF!</v>
      </c>
    </row>
    <row r="24" spans="2:15" x14ac:dyDescent="0.3">
      <c r="B24" s="3"/>
      <c r="C24" s="3"/>
      <c r="D24" s="3"/>
      <c r="E24" s="3"/>
      <c r="F24" s="3"/>
      <c r="G24" s="6"/>
      <c r="H24" s="3"/>
      <c r="I24" s="3"/>
      <c r="J24" s="3"/>
      <c r="K24" s="3"/>
      <c r="L24" s="3"/>
      <c r="M24" s="3"/>
      <c r="N24" s="6"/>
      <c r="O24" s="3"/>
    </row>
    <row r="26" spans="2:1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ht="17.399999999999999" x14ac:dyDescent="0.3">
      <c r="B27" s="3"/>
      <c r="C27" s="3"/>
      <c r="D27" s="3"/>
      <c r="E27" s="3"/>
      <c r="F27" s="3"/>
      <c r="G27" s="4" t="s">
        <v>19</v>
      </c>
      <c r="H27" s="5" t="e">
        <f>RESUMEN!#REF!</f>
        <v>#REF!</v>
      </c>
      <c r="I27" s="3"/>
      <c r="J27" s="3"/>
      <c r="K27" s="3"/>
      <c r="L27" s="3"/>
      <c r="M27" s="3"/>
      <c r="N27" s="4" t="s">
        <v>19</v>
      </c>
      <c r="O27" s="5" t="e">
        <f>RESUMEN!#REF!</f>
        <v>#REF!</v>
      </c>
    </row>
    <row r="28" spans="2:15" x14ac:dyDescent="0.3">
      <c r="B28" s="3"/>
      <c r="C28" s="3"/>
      <c r="D28" s="3"/>
      <c r="E28" s="3"/>
      <c r="F28" s="3"/>
      <c r="G28" s="6"/>
      <c r="H28" s="3"/>
      <c r="I28" s="3"/>
      <c r="J28" s="3"/>
      <c r="K28" s="3"/>
      <c r="L28" s="3"/>
      <c r="M28" s="3"/>
      <c r="N28" s="6"/>
      <c r="O28" s="3"/>
    </row>
    <row r="30" spans="2:15" x14ac:dyDescent="0.3">
      <c r="J30" s="3"/>
      <c r="K30" s="3"/>
      <c r="L30" s="3"/>
      <c r="M30" s="3"/>
      <c r="N30" s="3"/>
      <c r="O30" s="3"/>
    </row>
    <row r="31" spans="2:15" x14ac:dyDescent="0.3">
      <c r="J31" s="3"/>
      <c r="K31" s="3"/>
      <c r="L31" s="3"/>
      <c r="M31" s="3"/>
      <c r="N31" s="3"/>
      <c r="O31" s="3"/>
    </row>
    <row r="32" spans="2:15" x14ac:dyDescent="0.3">
      <c r="J32" s="3"/>
      <c r="K32" s="3"/>
      <c r="L32" s="3"/>
      <c r="M32" s="3"/>
      <c r="N32" s="3"/>
      <c r="O32" s="6"/>
    </row>
  </sheetData>
  <mergeCells count="3">
    <mergeCell ref="A4:V4"/>
    <mergeCell ref="A6:C6"/>
    <mergeCell ref="D6:E6"/>
  </mergeCells>
  <conditionalFormatting sqref="N11">
    <cfRule type="expression" dxfId="179" priority="196">
      <formula>O11="-"</formula>
    </cfRule>
    <cfRule type="expression" dxfId="178" priority="197">
      <formula>O11="I"</formula>
    </cfRule>
    <cfRule type="expression" dxfId="177" priority="198">
      <formula>O11="C"</formula>
    </cfRule>
    <cfRule type="expression" dxfId="176" priority="199">
      <formula>O11="SA"</formula>
    </cfRule>
    <cfRule type="expression" dxfId="175" priority="200">
      <formula>O11="SO"</formula>
    </cfRule>
  </conditionalFormatting>
  <conditionalFormatting sqref="N11">
    <cfRule type="expression" dxfId="174" priority="206">
      <formula>O11="-"</formula>
    </cfRule>
    <cfRule type="expression" dxfId="173" priority="207">
      <formula>O11="D"</formula>
    </cfRule>
    <cfRule type="expression" dxfId="172" priority="208">
      <formula>O11="C"</formula>
    </cfRule>
    <cfRule type="expression" dxfId="171" priority="209">
      <formula>O11="A"</formula>
    </cfRule>
    <cfRule type="expression" dxfId="170" priority="210">
      <formula>O11="S"</formula>
    </cfRule>
  </conditionalFormatting>
  <conditionalFormatting sqref="N11">
    <cfRule type="expression" dxfId="169" priority="201">
      <formula>O11="-"</formula>
    </cfRule>
    <cfRule type="expression" dxfId="168" priority="202">
      <formula>O11="D"</formula>
    </cfRule>
    <cfRule type="expression" dxfId="167" priority="203">
      <formula>O11="C"</formula>
    </cfRule>
    <cfRule type="expression" dxfId="166" priority="204">
      <formula>O11="A"</formula>
    </cfRule>
    <cfRule type="expression" dxfId="165" priority="205">
      <formula>O11="S"</formula>
    </cfRule>
  </conditionalFormatting>
  <conditionalFormatting sqref="G15">
    <cfRule type="expression" dxfId="164" priority="181">
      <formula>H15="-"</formula>
    </cfRule>
    <cfRule type="expression" dxfId="163" priority="182">
      <formula>H15="I"</formula>
    </cfRule>
    <cfRule type="expression" dxfId="162" priority="183">
      <formula>H15="C"</formula>
    </cfRule>
    <cfRule type="expression" dxfId="161" priority="184">
      <formula>H15="SA"</formula>
    </cfRule>
    <cfRule type="expression" dxfId="160" priority="185">
      <formula>H15="SO"</formula>
    </cfRule>
  </conditionalFormatting>
  <conditionalFormatting sqref="G15">
    <cfRule type="expression" dxfId="159" priority="191">
      <formula>H15="-"</formula>
    </cfRule>
    <cfRule type="expression" dxfId="158" priority="192">
      <formula>H15="D"</formula>
    </cfRule>
    <cfRule type="expression" dxfId="157" priority="193">
      <formula>H15="C"</formula>
    </cfRule>
    <cfRule type="expression" dxfId="156" priority="194">
      <formula>H15="A"</formula>
    </cfRule>
    <cfRule type="expression" dxfId="155" priority="195">
      <formula>H15="S"</formula>
    </cfRule>
  </conditionalFormatting>
  <conditionalFormatting sqref="G15">
    <cfRule type="expression" dxfId="154" priority="186">
      <formula>H15="-"</formula>
    </cfRule>
    <cfRule type="expression" dxfId="153" priority="187">
      <formula>H15="D"</formula>
    </cfRule>
    <cfRule type="expression" dxfId="152" priority="188">
      <formula>H15="C"</formula>
    </cfRule>
    <cfRule type="expression" dxfId="151" priority="189">
      <formula>H15="A"</formula>
    </cfRule>
    <cfRule type="expression" dxfId="150" priority="190">
      <formula>H15="S"</formula>
    </cfRule>
  </conditionalFormatting>
  <conditionalFormatting sqref="N15">
    <cfRule type="expression" dxfId="149" priority="166">
      <formula>O15="-"</formula>
    </cfRule>
    <cfRule type="expression" dxfId="148" priority="167">
      <formula>O15="I"</formula>
    </cfRule>
    <cfRule type="expression" dxfId="147" priority="168">
      <formula>O15="C"</formula>
    </cfRule>
    <cfRule type="expression" dxfId="146" priority="169">
      <formula>O15="SA"</formula>
    </cfRule>
    <cfRule type="expression" dxfId="145" priority="170">
      <formula>O15="SO"</formula>
    </cfRule>
  </conditionalFormatting>
  <conditionalFormatting sqref="N15">
    <cfRule type="expression" dxfId="144" priority="176">
      <formula>O15="-"</formula>
    </cfRule>
    <cfRule type="expression" dxfId="143" priority="177">
      <formula>O15="D"</formula>
    </cfRule>
    <cfRule type="expression" dxfId="142" priority="178">
      <formula>O15="C"</formula>
    </cfRule>
    <cfRule type="expression" dxfId="141" priority="179">
      <formula>O15="A"</formula>
    </cfRule>
    <cfRule type="expression" dxfId="140" priority="180">
      <formula>O15="S"</formula>
    </cfRule>
  </conditionalFormatting>
  <conditionalFormatting sqref="N15">
    <cfRule type="expression" dxfId="139" priority="171">
      <formula>O15="-"</formula>
    </cfRule>
    <cfRule type="expression" dxfId="138" priority="172">
      <formula>O15="D"</formula>
    </cfRule>
    <cfRule type="expression" dxfId="137" priority="173">
      <formula>O15="C"</formula>
    </cfRule>
    <cfRule type="expression" dxfId="136" priority="174">
      <formula>O15="A"</formula>
    </cfRule>
    <cfRule type="expression" dxfId="135" priority="175">
      <formula>O15="S"</formula>
    </cfRule>
  </conditionalFormatting>
  <conditionalFormatting sqref="N19">
    <cfRule type="expression" dxfId="134" priority="136">
      <formula>O19="-"</formula>
    </cfRule>
    <cfRule type="expression" dxfId="133" priority="137">
      <formula>O19="I"</formula>
    </cfRule>
    <cfRule type="expression" dxfId="132" priority="138">
      <formula>O19="C"</formula>
    </cfRule>
    <cfRule type="expression" dxfId="131" priority="139">
      <formula>O19="SA"</formula>
    </cfRule>
    <cfRule type="expression" dxfId="130" priority="140">
      <formula>O19="SO"</formula>
    </cfRule>
  </conditionalFormatting>
  <conditionalFormatting sqref="N19">
    <cfRule type="expression" dxfId="129" priority="146">
      <formula>O19="-"</formula>
    </cfRule>
    <cfRule type="expression" dxfId="128" priority="147">
      <formula>O19="D"</formula>
    </cfRule>
    <cfRule type="expression" dxfId="127" priority="148">
      <formula>O19="C"</formula>
    </cfRule>
    <cfRule type="expression" dxfId="126" priority="149">
      <formula>O19="A"</formula>
    </cfRule>
    <cfRule type="expression" dxfId="125" priority="150">
      <formula>O19="S"</formula>
    </cfRule>
  </conditionalFormatting>
  <conditionalFormatting sqref="N19">
    <cfRule type="expression" dxfId="124" priority="141">
      <formula>O19="-"</formula>
    </cfRule>
    <cfRule type="expression" dxfId="123" priority="142">
      <formula>O19="D"</formula>
    </cfRule>
    <cfRule type="expression" dxfId="122" priority="143">
      <formula>O19="C"</formula>
    </cfRule>
    <cfRule type="expression" dxfId="121" priority="144">
      <formula>O19="A"</formula>
    </cfRule>
    <cfRule type="expression" dxfId="120" priority="145">
      <formula>O19="S"</formula>
    </cfRule>
  </conditionalFormatting>
  <conditionalFormatting sqref="G23">
    <cfRule type="expression" dxfId="119" priority="121">
      <formula>H23="-"</formula>
    </cfRule>
    <cfRule type="expression" dxfId="118" priority="122">
      <formula>H23="I"</formula>
    </cfRule>
    <cfRule type="expression" dxfId="117" priority="123">
      <formula>H23="C"</formula>
    </cfRule>
    <cfRule type="expression" dxfId="116" priority="124">
      <formula>H23="SA"</formula>
    </cfRule>
    <cfRule type="expression" dxfId="115" priority="125">
      <formula>H23="SO"</formula>
    </cfRule>
  </conditionalFormatting>
  <conditionalFormatting sqref="G23">
    <cfRule type="expression" dxfId="114" priority="131">
      <formula>H23="-"</formula>
    </cfRule>
    <cfRule type="expression" dxfId="113" priority="132">
      <formula>H23="D"</formula>
    </cfRule>
    <cfRule type="expression" dxfId="112" priority="133">
      <formula>H23="C"</formula>
    </cfRule>
    <cfRule type="expression" dxfId="111" priority="134">
      <formula>H23="A"</formula>
    </cfRule>
    <cfRule type="expression" dxfId="110" priority="135">
      <formula>H23="S"</formula>
    </cfRule>
  </conditionalFormatting>
  <conditionalFormatting sqref="G23">
    <cfRule type="expression" dxfId="109" priority="126">
      <formula>H23="-"</formula>
    </cfRule>
    <cfRule type="expression" dxfId="108" priority="127">
      <formula>H23="D"</formula>
    </cfRule>
    <cfRule type="expression" dxfId="107" priority="128">
      <formula>H23="C"</formula>
    </cfRule>
    <cfRule type="expression" dxfId="106" priority="129">
      <formula>H23="A"</formula>
    </cfRule>
    <cfRule type="expression" dxfId="105" priority="130">
      <formula>H23="S"</formula>
    </cfRule>
  </conditionalFormatting>
  <conditionalFormatting sqref="N23">
    <cfRule type="expression" dxfId="104" priority="106">
      <formula>O23="-"</formula>
    </cfRule>
    <cfRule type="expression" dxfId="103" priority="107">
      <formula>O23="I"</formula>
    </cfRule>
    <cfRule type="expression" dxfId="102" priority="108">
      <formula>O23="C"</formula>
    </cfRule>
    <cfRule type="expression" dxfId="101" priority="109">
      <formula>O23="SA"</formula>
    </cfRule>
    <cfRule type="expression" dxfId="100" priority="110">
      <formula>O23="SO"</formula>
    </cfRule>
  </conditionalFormatting>
  <conditionalFormatting sqref="N23">
    <cfRule type="expression" dxfId="99" priority="116">
      <formula>O23="-"</formula>
    </cfRule>
    <cfRule type="expression" dxfId="98" priority="117">
      <formula>O23="D"</formula>
    </cfRule>
    <cfRule type="expression" dxfId="97" priority="118">
      <formula>O23="C"</formula>
    </cfRule>
    <cfRule type="expression" dxfId="96" priority="119">
      <formula>O23="A"</formula>
    </cfRule>
    <cfRule type="expression" dxfId="95" priority="120">
      <formula>O23="S"</formula>
    </cfRule>
  </conditionalFormatting>
  <conditionalFormatting sqref="N23">
    <cfRule type="expression" dxfId="94" priority="111">
      <formula>O23="-"</formula>
    </cfRule>
    <cfRule type="expression" dxfId="93" priority="112">
      <formula>O23="D"</formula>
    </cfRule>
    <cfRule type="expression" dxfId="92" priority="113">
      <formula>O23="C"</formula>
    </cfRule>
    <cfRule type="expression" dxfId="91" priority="114">
      <formula>O23="A"</formula>
    </cfRule>
    <cfRule type="expression" dxfId="90" priority="115">
      <formula>O23="S"</formula>
    </cfRule>
  </conditionalFormatting>
  <conditionalFormatting sqref="G27">
    <cfRule type="expression" dxfId="89" priority="91">
      <formula>H27="-"</formula>
    </cfRule>
    <cfRule type="expression" dxfId="88" priority="92">
      <formula>H27="I"</formula>
    </cfRule>
    <cfRule type="expression" dxfId="87" priority="93">
      <formula>H27="C"</formula>
    </cfRule>
    <cfRule type="expression" dxfId="86" priority="94">
      <formula>H27="SA"</formula>
    </cfRule>
    <cfRule type="expression" dxfId="85" priority="95">
      <formula>H27="SO"</formula>
    </cfRule>
  </conditionalFormatting>
  <conditionalFormatting sqref="G27">
    <cfRule type="expression" dxfId="84" priority="101">
      <formula>H27="-"</formula>
    </cfRule>
    <cfRule type="expression" dxfId="83" priority="102">
      <formula>H27="D"</formula>
    </cfRule>
    <cfRule type="expression" dxfId="82" priority="103">
      <formula>H27="C"</formula>
    </cfRule>
    <cfRule type="expression" dxfId="81" priority="104">
      <formula>H27="A"</formula>
    </cfRule>
    <cfRule type="expression" dxfId="80" priority="105">
      <formula>H27="S"</formula>
    </cfRule>
  </conditionalFormatting>
  <conditionalFormatting sqref="G27">
    <cfRule type="expression" dxfId="79" priority="96">
      <formula>H27="-"</formula>
    </cfRule>
    <cfRule type="expression" dxfId="78" priority="97">
      <formula>H27="D"</formula>
    </cfRule>
    <cfRule type="expression" dxfId="77" priority="98">
      <formula>H27="C"</formula>
    </cfRule>
    <cfRule type="expression" dxfId="76" priority="99">
      <formula>H27="A"</formula>
    </cfRule>
    <cfRule type="expression" dxfId="75" priority="100">
      <formula>H27="S"</formula>
    </cfRule>
  </conditionalFormatting>
  <conditionalFormatting sqref="N27">
    <cfRule type="expression" dxfId="74" priority="76">
      <formula>O27="-"</formula>
    </cfRule>
    <cfRule type="expression" dxfId="73" priority="77">
      <formula>O27="I"</formula>
    </cfRule>
    <cfRule type="expression" dxfId="72" priority="78">
      <formula>O27="C"</formula>
    </cfRule>
    <cfRule type="expression" dxfId="71" priority="79">
      <formula>O27="SA"</formula>
    </cfRule>
    <cfRule type="expression" dxfId="70" priority="80">
      <formula>O27="SO"</formula>
    </cfRule>
  </conditionalFormatting>
  <conditionalFormatting sqref="N27">
    <cfRule type="expression" dxfId="69" priority="86">
      <formula>O27="-"</formula>
    </cfRule>
    <cfRule type="expression" dxfId="68" priority="87">
      <formula>O27="D"</formula>
    </cfRule>
    <cfRule type="expression" dxfId="67" priority="88">
      <formula>O27="C"</formula>
    </cfRule>
    <cfRule type="expression" dxfId="66" priority="89">
      <formula>O27="A"</formula>
    </cfRule>
    <cfRule type="expression" dxfId="65" priority="90">
      <formula>O27="S"</formula>
    </cfRule>
  </conditionalFormatting>
  <conditionalFormatting sqref="N27">
    <cfRule type="expression" dxfId="64" priority="81">
      <formula>O27="-"</formula>
    </cfRule>
    <cfRule type="expression" dxfId="63" priority="82">
      <formula>O27="D"</formula>
    </cfRule>
    <cfRule type="expression" dxfId="62" priority="83">
      <formula>O27="C"</formula>
    </cfRule>
    <cfRule type="expression" dxfId="61" priority="84">
      <formula>O27="A"</formula>
    </cfRule>
    <cfRule type="expression" dxfId="60" priority="85">
      <formula>O27="S"</formula>
    </cfRule>
  </conditionalFormatting>
  <conditionalFormatting sqref="U11">
    <cfRule type="expression" dxfId="59" priority="61">
      <formula>V11="-"</formula>
    </cfRule>
    <cfRule type="expression" dxfId="58" priority="62">
      <formula>V11="I"</formula>
    </cfRule>
    <cfRule type="expression" dxfId="57" priority="63">
      <formula>V11="C"</formula>
    </cfRule>
    <cfRule type="expression" dxfId="56" priority="64">
      <formula>V11="SA"</formula>
    </cfRule>
    <cfRule type="expression" dxfId="55" priority="65">
      <formula>V11="SO"</formula>
    </cfRule>
  </conditionalFormatting>
  <conditionalFormatting sqref="U11">
    <cfRule type="expression" dxfId="54" priority="71">
      <formula>V11="-"</formula>
    </cfRule>
    <cfRule type="expression" dxfId="53" priority="72">
      <formula>V11="D"</formula>
    </cfRule>
    <cfRule type="expression" dxfId="52" priority="73">
      <formula>V11="C"</formula>
    </cfRule>
    <cfRule type="expression" dxfId="51" priority="74">
      <formula>V11="A"</formula>
    </cfRule>
    <cfRule type="expression" dxfId="50" priority="75">
      <formula>V11="S"</formula>
    </cfRule>
  </conditionalFormatting>
  <conditionalFormatting sqref="U11">
    <cfRule type="expression" dxfId="49" priority="66">
      <formula>V11="-"</formula>
    </cfRule>
    <cfRule type="expression" dxfId="48" priority="67">
      <formula>V11="D"</formula>
    </cfRule>
    <cfRule type="expression" dxfId="47" priority="68">
      <formula>V11="C"</formula>
    </cfRule>
    <cfRule type="expression" dxfId="46" priority="69">
      <formula>V11="A"</formula>
    </cfRule>
    <cfRule type="expression" dxfId="45" priority="70">
      <formula>V11="S"</formula>
    </cfRule>
  </conditionalFormatting>
  <conditionalFormatting sqref="M7">
    <cfRule type="expression" dxfId="44" priority="31">
      <formula>N7="-"</formula>
    </cfRule>
    <cfRule type="expression" dxfId="43" priority="32">
      <formula>N7="I"</formula>
    </cfRule>
    <cfRule type="expression" dxfId="42" priority="33">
      <formula>N7="C"</formula>
    </cfRule>
    <cfRule type="expression" dxfId="41" priority="34">
      <formula>N7="SA"</formula>
    </cfRule>
    <cfRule type="expression" dxfId="40" priority="35">
      <formula>N7="SO"</formula>
    </cfRule>
  </conditionalFormatting>
  <conditionalFormatting sqref="M7">
    <cfRule type="expression" dxfId="39" priority="41">
      <formula>N7="-"</formula>
    </cfRule>
    <cfRule type="expression" dxfId="38" priority="42">
      <formula>N7="D"</formula>
    </cfRule>
    <cfRule type="expression" dxfId="37" priority="43">
      <formula>N7="C"</formula>
    </cfRule>
    <cfRule type="expression" dxfId="36" priority="44">
      <formula>N7="A"</formula>
    </cfRule>
    <cfRule type="expression" dxfId="35" priority="45">
      <formula>N7="S"</formula>
    </cfRule>
  </conditionalFormatting>
  <conditionalFormatting sqref="M7">
    <cfRule type="expression" dxfId="34" priority="36">
      <formula>N7="-"</formula>
    </cfRule>
    <cfRule type="expression" dxfId="33" priority="37">
      <formula>N7="D"</formula>
    </cfRule>
    <cfRule type="expression" dxfId="32" priority="38">
      <formula>N7="C"</formula>
    </cfRule>
    <cfRule type="expression" dxfId="31" priority="39">
      <formula>N7="A"</formula>
    </cfRule>
    <cfRule type="expression" dxfId="30" priority="40">
      <formula>N7="S"</formula>
    </cfRule>
  </conditionalFormatting>
  <conditionalFormatting sqref="G11">
    <cfRule type="expression" dxfId="29" priority="16">
      <formula>H11="-"</formula>
    </cfRule>
    <cfRule type="expression" dxfId="28" priority="17">
      <formula>H11="I"</formula>
    </cfRule>
    <cfRule type="expression" dxfId="27" priority="18">
      <formula>H11="C"</formula>
    </cfRule>
    <cfRule type="expression" dxfId="26" priority="19">
      <formula>H11="SA"</formula>
    </cfRule>
    <cfRule type="expression" dxfId="25" priority="20">
      <formula>H11="SO"</formula>
    </cfRule>
  </conditionalFormatting>
  <conditionalFormatting sqref="G11">
    <cfRule type="expression" dxfId="24" priority="26">
      <formula>H11="-"</formula>
    </cfRule>
    <cfRule type="expression" dxfId="23" priority="27">
      <formula>H11="D"</formula>
    </cfRule>
    <cfRule type="expression" dxfId="22" priority="28">
      <formula>H11="C"</formula>
    </cfRule>
    <cfRule type="expression" dxfId="21" priority="29">
      <formula>H11="A"</formula>
    </cfRule>
    <cfRule type="expression" dxfId="20" priority="30">
      <formula>H11="S"</formula>
    </cfRule>
  </conditionalFormatting>
  <conditionalFormatting sqref="G11">
    <cfRule type="expression" dxfId="19" priority="21">
      <formula>H11="-"</formula>
    </cfRule>
    <cfRule type="expression" dxfId="18" priority="22">
      <formula>H11="D"</formula>
    </cfRule>
    <cfRule type="expression" dxfId="17" priority="23">
      <formula>H11="C"</formula>
    </cfRule>
    <cfRule type="expression" dxfId="16" priority="24">
      <formula>H11="A"</formula>
    </cfRule>
    <cfRule type="expression" dxfId="15" priority="25">
      <formula>H11="S"</formula>
    </cfRule>
  </conditionalFormatting>
  <conditionalFormatting sqref="G19">
    <cfRule type="expression" dxfId="14" priority="1">
      <formula>H19="-"</formula>
    </cfRule>
    <cfRule type="expression" dxfId="13" priority="2">
      <formula>H19="I"</formula>
    </cfRule>
    <cfRule type="expression" dxfId="12" priority="3">
      <formula>H19="C"</formula>
    </cfRule>
    <cfRule type="expression" dxfId="11" priority="4">
      <formula>H19="SA"</formula>
    </cfRule>
    <cfRule type="expression" dxfId="10" priority="5">
      <formula>H19="SO"</formula>
    </cfRule>
  </conditionalFormatting>
  <conditionalFormatting sqref="G19">
    <cfRule type="expression" dxfId="9" priority="11">
      <formula>H19="-"</formula>
    </cfRule>
    <cfRule type="expression" dxfId="8" priority="12">
      <formula>H19="D"</formula>
    </cfRule>
    <cfRule type="expression" dxfId="7" priority="13">
      <formula>H19="C"</formula>
    </cfRule>
    <cfRule type="expression" dxfId="6" priority="14">
      <formula>H19="A"</formula>
    </cfRule>
    <cfRule type="expression" dxfId="5" priority="15">
      <formula>H19="S"</formula>
    </cfRule>
  </conditionalFormatting>
  <conditionalFormatting sqref="G19">
    <cfRule type="expression" dxfId="4" priority="6">
      <formula>H19="-"</formula>
    </cfRule>
    <cfRule type="expression" dxfId="3" priority="7">
      <formula>H19="D"</formula>
    </cfRule>
    <cfRule type="expression" dxfId="2" priority="8">
      <formula>H19="C"</formula>
    </cfRule>
    <cfRule type="expression" dxfId="1" priority="9">
      <formula>H19="A"</formula>
    </cfRule>
    <cfRule type="expression" dxfId="0" priority="10">
      <formula>H19="S"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C2AA-3353-495C-B0C4-B555C0900AC1}">
  <dimension ref="A1:I34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5" sqref="D5"/>
    </sheetView>
  </sheetViews>
  <sheetFormatPr baseColWidth="10" defaultColWidth="11.44140625" defaultRowHeight="14.4" zeroHeight="1" x14ac:dyDescent="0.3"/>
  <cols>
    <col min="1" max="1" width="7" style="21" customWidth="1"/>
    <col min="2" max="2" width="83" style="20" customWidth="1"/>
    <col min="3" max="3" width="27" style="22" customWidth="1"/>
    <col min="4" max="4" width="14.109375" style="22" customWidth="1"/>
    <col min="5" max="5" width="14.44140625" style="20" customWidth="1"/>
    <col min="6" max="9" width="20.109375" style="20" hidden="1" customWidth="1"/>
    <col min="10" max="16384" width="11.44140625" style="20"/>
  </cols>
  <sheetData>
    <row r="1" spans="1:9" s="23" customFormat="1" ht="31.2" x14ac:dyDescent="0.3">
      <c r="A1" s="37" t="s">
        <v>0</v>
      </c>
      <c r="B1" s="37" t="s">
        <v>1</v>
      </c>
      <c r="C1" s="37" t="s">
        <v>9</v>
      </c>
      <c r="D1" s="38" t="s">
        <v>31</v>
      </c>
      <c r="E1" s="38" t="s">
        <v>32</v>
      </c>
      <c r="F1" s="36" t="s">
        <v>27</v>
      </c>
      <c r="G1" s="36" t="s">
        <v>28</v>
      </c>
      <c r="H1" s="36" t="s">
        <v>29</v>
      </c>
      <c r="I1" s="36" t="s">
        <v>30</v>
      </c>
    </row>
    <row r="2" spans="1:9" ht="33" customHeight="1" x14ac:dyDescent="0.3">
      <c r="A2" s="25">
        <v>1</v>
      </c>
      <c r="B2" s="19" t="s">
        <v>54</v>
      </c>
      <c r="C2" s="9" t="s">
        <v>10</v>
      </c>
      <c r="D2" s="9">
        <v>7</v>
      </c>
      <c r="E2" s="16">
        <v>1</v>
      </c>
      <c r="F2" s="24"/>
      <c r="G2" s="24"/>
      <c r="H2" s="24"/>
      <c r="I2" s="24"/>
    </row>
    <row r="3" spans="1:9" ht="33" customHeight="1" x14ac:dyDescent="0.3">
      <c r="A3" s="25">
        <v>2</v>
      </c>
      <c r="B3" s="19" t="s">
        <v>15</v>
      </c>
      <c r="C3" s="9" t="s">
        <v>10</v>
      </c>
      <c r="D3" s="39">
        <v>1</v>
      </c>
      <c r="E3" s="16">
        <v>1</v>
      </c>
      <c r="F3" s="24"/>
      <c r="G3" s="24"/>
      <c r="H3" s="24"/>
      <c r="I3" s="24"/>
    </row>
    <row r="4" spans="1:9" ht="33" customHeight="1" x14ac:dyDescent="0.3">
      <c r="A4" s="25">
        <v>3</v>
      </c>
      <c r="B4" s="19" t="s">
        <v>2</v>
      </c>
      <c r="C4" s="9" t="s">
        <v>11</v>
      </c>
      <c r="D4" s="9">
        <v>7</v>
      </c>
      <c r="E4" s="16">
        <v>1</v>
      </c>
      <c r="F4" s="24"/>
      <c r="G4" s="24"/>
      <c r="H4" s="24"/>
      <c r="I4" s="24"/>
    </row>
    <row r="5" spans="1:9" ht="33" customHeight="1" x14ac:dyDescent="0.3">
      <c r="A5" s="25">
        <v>4</v>
      </c>
      <c r="B5" s="19" t="s">
        <v>3</v>
      </c>
      <c r="C5" s="9" t="s">
        <v>11</v>
      </c>
      <c r="D5" s="9">
        <v>10</v>
      </c>
      <c r="E5" s="16">
        <v>1</v>
      </c>
      <c r="F5" s="24"/>
      <c r="G5" s="24"/>
      <c r="H5" s="24"/>
      <c r="I5" s="24"/>
    </row>
    <row r="6" spans="1:9" ht="33" customHeight="1" x14ac:dyDescent="0.3">
      <c r="A6" s="25">
        <v>5</v>
      </c>
      <c r="B6" s="19" t="s">
        <v>4</v>
      </c>
      <c r="C6" s="9" t="s">
        <v>11</v>
      </c>
      <c r="D6" s="9">
        <v>3</v>
      </c>
      <c r="E6" s="16">
        <v>1</v>
      </c>
      <c r="F6" s="24"/>
      <c r="G6" s="24"/>
      <c r="H6" s="24"/>
      <c r="I6" s="24"/>
    </row>
    <row r="7" spans="1:9" ht="33" customHeight="1" x14ac:dyDescent="0.3">
      <c r="A7" s="25">
        <v>6</v>
      </c>
      <c r="B7" s="19" t="s">
        <v>5</v>
      </c>
      <c r="C7" s="9" t="s">
        <v>11</v>
      </c>
      <c r="D7" s="9">
        <v>15</v>
      </c>
      <c r="E7" s="16">
        <v>1</v>
      </c>
      <c r="F7" s="24"/>
      <c r="G7" s="24"/>
      <c r="H7" s="24"/>
      <c r="I7" s="24"/>
    </row>
    <row r="8" spans="1:9" ht="33" customHeight="1" x14ac:dyDescent="0.3">
      <c r="A8" s="25">
        <v>7</v>
      </c>
      <c r="B8" s="19" t="s">
        <v>55</v>
      </c>
      <c r="C8" s="9" t="s">
        <v>12</v>
      </c>
      <c r="D8" s="9">
        <v>11</v>
      </c>
      <c r="E8" s="16">
        <v>1</v>
      </c>
      <c r="F8" s="24"/>
      <c r="G8" s="24"/>
      <c r="H8" s="24"/>
      <c r="I8" s="24"/>
    </row>
    <row r="9" spans="1:9" ht="33" customHeight="1" x14ac:dyDescent="0.3">
      <c r="A9" s="25">
        <v>8</v>
      </c>
      <c r="B9" s="19" t="s">
        <v>6</v>
      </c>
      <c r="C9" s="9" t="s">
        <v>13</v>
      </c>
      <c r="D9" s="9">
        <v>6</v>
      </c>
      <c r="E9" s="16">
        <v>1</v>
      </c>
      <c r="F9" s="24"/>
      <c r="G9" s="24"/>
      <c r="H9" s="24"/>
      <c r="I9" s="24"/>
    </row>
    <row r="10" spans="1:9" ht="33" customHeight="1" x14ac:dyDescent="0.3">
      <c r="A10" s="25">
        <v>9</v>
      </c>
      <c r="B10" s="19" t="s">
        <v>7</v>
      </c>
      <c r="C10" s="9" t="s">
        <v>13</v>
      </c>
      <c r="D10" s="9">
        <v>7</v>
      </c>
      <c r="E10" s="16">
        <v>1</v>
      </c>
      <c r="F10" s="24"/>
      <c r="G10" s="24"/>
      <c r="H10" s="24"/>
      <c r="I10" s="24"/>
    </row>
    <row r="11" spans="1:9" ht="33" customHeight="1" x14ac:dyDescent="0.3">
      <c r="A11" s="25">
        <v>10</v>
      </c>
      <c r="B11" s="19" t="s">
        <v>8</v>
      </c>
      <c r="C11" s="9" t="s">
        <v>14</v>
      </c>
      <c r="D11" s="9">
        <v>48</v>
      </c>
      <c r="E11" s="16">
        <v>1</v>
      </c>
      <c r="F11" s="24"/>
      <c r="G11" s="24"/>
      <c r="H11" s="24"/>
      <c r="I11" s="24"/>
    </row>
    <row r="12" spans="1:9" ht="33" customHeight="1" x14ac:dyDescent="0.3">
      <c r="A12" s="50" t="s">
        <v>16</v>
      </c>
      <c r="B12" s="50"/>
      <c r="C12" s="50"/>
      <c r="D12" s="40">
        <f>+SUM(D2:D11)</f>
        <v>115</v>
      </c>
      <c r="E12" s="41">
        <v>1</v>
      </c>
      <c r="F12" s="24"/>
      <c r="G12" s="24"/>
      <c r="H12" s="24"/>
      <c r="I12" s="24"/>
    </row>
    <row r="13" spans="1:9" x14ac:dyDescent="0.3"/>
    <row r="14" spans="1:9" x14ac:dyDescent="0.3"/>
    <row r="15" spans="1:9" x14ac:dyDescent="0.3"/>
    <row r="16" spans="1:9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</sheetData>
  <mergeCells count="1">
    <mergeCell ref="A12:C12"/>
  </mergeCells>
  <hyperlinks>
    <hyperlink ref="B2" location="PINAR!A1" display="Plan Institucional de Archivos de la Entidad PINAR" xr:uid="{94501DF3-827E-410E-A4E7-DD9EE6612706}"/>
    <hyperlink ref="B4" location="PETH!A1" display="Plan Estratégico de Talento Humano" xr:uid="{5FBDCEC0-E64C-4ED0-976A-FA51AD5F1CA6}"/>
    <hyperlink ref="B5" location="PIC!A1" display="Plan Institucional de Capacitación" xr:uid="{D4A3DE0F-C78F-4563-834F-AFC60EA0E16D}"/>
    <hyperlink ref="B6" location="PII!A1" display="Plan de Incentivos Institucionales" xr:uid="{EC19E6A5-B651-4BF9-B762-69E7E8DF0394}"/>
    <hyperlink ref="B7" location="PSST!A1" display="Plan de Trabajo Anual en Seguridad y Salud en el Trabajo" xr:uid="{FFF5B9D9-23F6-4BE2-AB5A-A541BE50EA97}"/>
    <hyperlink ref="B8" location="PETI!A1" display="Plan Estratégico de Tecnologías de la Información y las Comunicaciones PETI" xr:uid="{696B1B7D-2DCA-4FCD-B4CC-11C86F70B9F5}"/>
    <hyperlink ref="B9" location="PTSI!A1" display="Plan de Tratamiento de Riesgos de Seguridad y Privacidad de la Información" xr:uid="{7AF6DCA2-9096-40EF-99C3-667707AB3392}"/>
    <hyperlink ref="B10" location="PPSI!A1" display="Plan de Seguridad y Privacidad de la Información" xr:uid="{1793CCAE-8D95-4DBD-A566-74B778CC8514}"/>
    <hyperlink ref="B11" location="PAAC!A1" display="Plan Anticorrupción y de Atención al Ciudadano" xr:uid="{C8CBFBC1-A7B5-4F49-8229-1EAD0F78BC37}"/>
    <hyperlink ref="B3" location="PC!A1" display="Plan Anual de Compras" xr:uid="{70BB59A6-4947-4A36-BA1E-377838B8FE4D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55CA-3565-42E2-9EB5-616BCCC39B23}">
  <dimension ref="A1:Q12"/>
  <sheetViews>
    <sheetView showGridLines="0" zoomScale="80" zoomScaleNormal="80" workbookViewId="0">
      <pane ySplit="4" topLeftCell="A5" activePane="bottomLeft" state="frozen"/>
      <selection pane="bottomLeft" activeCell="E8" sqref="E8"/>
    </sheetView>
  </sheetViews>
  <sheetFormatPr baseColWidth="10" defaultRowHeight="14.4" x14ac:dyDescent="0.3"/>
  <cols>
    <col min="1" max="1" width="5.88671875" style="27" customWidth="1"/>
    <col min="2" max="2" width="26.88671875" customWidth="1"/>
    <col min="3" max="3" width="56" customWidth="1"/>
    <col min="4" max="4" width="15.109375" customWidth="1"/>
    <col min="5" max="5" width="15.5546875" customWidth="1"/>
    <col min="6" max="6" width="29.77734375" customWidth="1"/>
    <col min="7" max="8" width="15.109375" customWidth="1"/>
    <col min="9" max="10" width="15.109375" hidden="1" customWidth="1"/>
    <col min="11" max="12" width="16.44140625" hidden="1" customWidth="1"/>
  </cols>
  <sheetData>
    <row r="1" spans="1:17" ht="18.600000000000001" thickBot="1" x14ac:dyDescent="0.35">
      <c r="A1" s="1"/>
      <c r="B1" s="1"/>
      <c r="D1" s="17"/>
      <c r="E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6" customFormat="1" ht="43.5" customHeight="1" thickBot="1" x14ac:dyDescent="0.35">
      <c r="A2" s="51"/>
      <c r="B2" s="52"/>
      <c r="C2" s="53" t="str">
        <f>RESUMEN!B2</f>
        <v>Plan Institucional de Archivos</v>
      </c>
      <c r="D2" s="54"/>
      <c r="E2" s="54"/>
      <c r="F2" s="54"/>
      <c r="G2" s="54"/>
      <c r="H2" s="54"/>
      <c r="I2" s="54"/>
      <c r="J2" s="54"/>
      <c r="K2" s="54"/>
      <c r="L2" s="55"/>
    </row>
    <row r="4" spans="1:17" ht="36" customHeight="1" x14ac:dyDescent="0.3">
      <c r="A4" s="12" t="s">
        <v>22</v>
      </c>
      <c r="B4" s="12" t="s">
        <v>92</v>
      </c>
      <c r="C4" s="12" t="s">
        <v>18</v>
      </c>
      <c r="D4" s="12" t="s">
        <v>17</v>
      </c>
      <c r="E4" s="12" t="s">
        <v>26</v>
      </c>
      <c r="F4" s="12" t="s">
        <v>23</v>
      </c>
      <c r="G4" s="12" t="s">
        <v>24</v>
      </c>
      <c r="H4" s="12" t="s">
        <v>25</v>
      </c>
      <c r="I4" s="18" t="s">
        <v>27</v>
      </c>
      <c r="J4" s="18" t="s">
        <v>28</v>
      </c>
      <c r="K4" s="18" t="s">
        <v>29</v>
      </c>
      <c r="L4" s="18" t="s">
        <v>30</v>
      </c>
    </row>
    <row r="5" spans="1:17" ht="63.6" customHeight="1" x14ac:dyDescent="0.3">
      <c r="A5" s="25">
        <v>1</v>
      </c>
      <c r="B5" s="9" t="s">
        <v>50</v>
      </c>
      <c r="C5" s="10" t="s">
        <v>59</v>
      </c>
      <c r="D5" s="8" t="s">
        <v>60</v>
      </c>
      <c r="E5" s="29">
        <v>1</v>
      </c>
      <c r="F5" s="29" t="s">
        <v>69</v>
      </c>
      <c r="G5" s="30">
        <v>44958</v>
      </c>
      <c r="H5" s="30">
        <v>45016</v>
      </c>
      <c r="I5" s="9"/>
      <c r="J5" s="9"/>
      <c r="K5" s="9"/>
      <c r="L5" s="9"/>
    </row>
    <row r="6" spans="1:17" ht="63.6" customHeight="1" x14ac:dyDescent="0.3">
      <c r="A6" s="25">
        <v>2</v>
      </c>
      <c r="B6" s="9" t="s">
        <v>50</v>
      </c>
      <c r="C6" s="10" t="s">
        <v>299</v>
      </c>
      <c r="D6" s="8" t="s">
        <v>60</v>
      </c>
      <c r="E6" s="29">
        <v>1</v>
      </c>
      <c r="F6" s="29" t="s">
        <v>61</v>
      </c>
      <c r="G6" s="30">
        <v>44986</v>
      </c>
      <c r="H6" s="30">
        <v>45107</v>
      </c>
      <c r="I6" s="9"/>
      <c r="J6" s="9"/>
      <c r="K6" s="9"/>
      <c r="L6" s="9"/>
    </row>
    <row r="7" spans="1:17" ht="63.6" customHeight="1" x14ac:dyDescent="0.3">
      <c r="A7" s="25">
        <v>3</v>
      </c>
      <c r="B7" s="9" t="s">
        <v>50</v>
      </c>
      <c r="C7" s="10" t="s">
        <v>62</v>
      </c>
      <c r="D7" s="8" t="s">
        <v>60</v>
      </c>
      <c r="E7" s="29">
        <v>1</v>
      </c>
      <c r="F7" s="29" t="s">
        <v>68</v>
      </c>
      <c r="G7" s="30">
        <v>44972</v>
      </c>
      <c r="H7" s="30">
        <v>45107</v>
      </c>
      <c r="I7" s="9"/>
      <c r="J7" s="9"/>
      <c r="K7" s="9"/>
      <c r="L7" s="9"/>
    </row>
    <row r="8" spans="1:17" ht="63.6" customHeight="1" x14ac:dyDescent="0.3">
      <c r="A8" s="25">
        <v>4</v>
      </c>
      <c r="B8" s="9" t="s">
        <v>50</v>
      </c>
      <c r="C8" s="10" t="s">
        <v>63</v>
      </c>
      <c r="D8" s="8" t="s">
        <v>60</v>
      </c>
      <c r="E8" s="29">
        <v>1</v>
      </c>
      <c r="F8" s="8" t="s">
        <v>70</v>
      </c>
      <c r="G8" s="30">
        <v>45017</v>
      </c>
      <c r="H8" s="30">
        <v>45138</v>
      </c>
      <c r="I8" s="9"/>
      <c r="J8" s="9"/>
      <c r="K8" s="9"/>
      <c r="L8" s="9"/>
    </row>
    <row r="9" spans="1:17" ht="63.6" customHeight="1" x14ac:dyDescent="0.3">
      <c r="A9" s="25">
        <v>5</v>
      </c>
      <c r="B9" s="9" t="s">
        <v>50</v>
      </c>
      <c r="C9" s="10" t="s">
        <v>64</v>
      </c>
      <c r="D9" s="8" t="s">
        <v>60</v>
      </c>
      <c r="E9" s="29">
        <v>1</v>
      </c>
      <c r="F9" s="29" t="s">
        <v>65</v>
      </c>
      <c r="G9" s="30">
        <v>45139</v>
      </c>
      <c r="H9" s="30">
        <v>45199</v>
      </c>
      <c r="I9" s="9"/>
      <c r="J9" s="9"/>
      <c r="K9" s="9"/>
      <c r="L9" s="9"/>
    </row>
    <row r="10" spans="1:17" ht="63.6" customHeight="1" x14ac:dyDescent="0.3">
      <c r="A10" s="25">
        <v>6</v>
      </c>
      <c r="B10" s="9" t="s">
        <v>50</v>
      </c>
      <c r="C10" s="10" t="s">
        <v>66</v>
      </c>
      <c r="D10" s="8" t="s">
        <v>60</v>
      </c>
      <c r="E10" s="29">
        <v>1</v>
      </c>
      <c r="F10" s="29" t="s">
        <v>67</v>
      </c>
      <c r="G10" s="30">
        <v>45200</v>
      </c>
      <c r="H10" s="30">
        <v>45230</v>
      </c>
      <c r="I10" s="9"/>
      <c r="J10" s="9"/>
      <c r="K10" s="9"/>
      <c r="L10" s="9"/>
    </row>
    <row r="11" spans="1:17" ht="21" customHeight="1" x14ac:dyDescent="0.3">
      <c r="C11" s="15"/>
    </row>
    <row r="12" spans="1:17" x14ac:dyDescent="0.3">
      <c r="C12" s="15"/>
    </row>
  </sheetData>
  <mergeCells count="2">
    <mergeCell ref="A2:B2"/>
    <mergeCell ref="C2:L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DC7CE-1C26-498E-BCB9-D6FEF6F40857}">
  <dimension ref="A1:Q5"/>
  <sheetViews>
    <sheetView showGridLines="0" zoomScale="80" zoomScaleNormal="80" workbookViewId="0">
      <pane ySplit="5" topLeftCell="A6" activePane="bottomLeft" state="frozen"/>
      <selection pane="bottomLeft" activeCell="C7" sqref="C7"/>
    </sheetView>
  </sheetViews>
  <sheetFormatPr baseColWidth="10" defaultRowHeight="14.4" x14ac:dyDescent="0.3"/>
  <cols>
    <col min="1" max="1" width="5.88671875" style="27" customWidth="1"/>
    <col min="2" max="2" width="32.6640625" bestFit="1" customWidth="1"/>
    <col min="3" max="3" width="50.5546875" customWidth="1"/>
    <col min="4" max="4" width="15.109375" customWidth="1"/>
    <col min="6" max="8" width="15.109375" customWidth="1"/>
    <col min="9" max="10" width="15.109375" hidden="1" customWidth="1"/>
    <col min="11" max="12" width="16.44140625" hidden="1" customWidth="1"/>
  </cols>
  <sheetData>
    <row r="1" spans="1:17" ht="18.600000000000001" thickBot="1" x14ac:dyDescent="0.35">
      <c r="A1" s="1"/>
      <c r="B1" s="1"/>
      <c r="D1" s="17"/>
      <c r="E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6" customFormat="1" ht="43.5" customHeight="1" thickBot="1" x14ac:dyDescent="0.35">
      <c r="A2" s="51"/>
      <c r="B2" s="52"/>
      <c r="C2" s="53" t="str">
        <f>RESUMEN!B3</f>
        <v>Plan Anual de Compras</v>
      </c>
      <c r="D2" s="54"/>
      <c r="E2" s="54"/>
      <c r="F2" s="54"/>
      <c r="G2" s="54"/>
      <c r="H2" s="54"/>
      <c r="I2" s="54"/>
      <c r="J2" s="54"/>
      <c r="K2" s="54"/>
      <c r="L2" s="55"/>
    </row>
    <row r="4" spans="1:17" ht="23.4" customHeight="1" x14ac:dyDescent="0.3">
      <c r="A4" s="12" t="s">
        <v>22</v>
      </c>
      <c r="B4" s="12" t="s">
        <v>33</v>
      </c>
      <c r="C4" s="12" t="s">
        <v>18</v>
      </c>
      <c r="D4" s="12" t="s">
        <v>17</v>
      </c>
      <c r="E4" s="12" t="s">
        <v>26</v>
      </c>
      <c r="F4" s="12" t="s">
        <v>23</v>
      </c>
      <c r="G4" s="12" t="s">
        <v>24</v>
      </c>
      <c r="H4" s="12" t="s">
        <v>25</v>
      </c>
      <c r="I4" s="18" t="s">
        <v>27</v>
      </c>
      <c r="J4" s="18" t="s">
        <v>28</v>
      </c>
      <c r="K4" s="18" t="s">
        <v>29</v>
      </c>
      <c r="L4" s="18" t="s">
        <v>30</v>
      </c>
    </row>
    <row r="5" spans="1:17" ht="58.2" customHeight="1" x14ac:dyDescent="0.3">
      <c r="A5" s="25">
        <v>1</v>
      </c>
      <c r="B5" s="22" t="s">
        <v>39</v>
      </c>
      <c r="C5" s="10" t="s">
        <v>56</v>
      </c>
      <c r="D5" s="8" t="s">
        <v>57</v>
      </c>
      <c r="E5" s="11">
        <v>1</v>
      </c>
      <c r="F5" s="8" t="s">
        <v>58</v>
      </c>
      <c r="G5" s="28">
        <v>44928</v>
      </c>
      <c r="H5" s="28">
        <v>45291</v>
      </c>
      <c r="I5" s="9"/>
      <c r="J5" s="9"/>
      <c r="K5" s="9"/>
      <c r="L5" s="9"/>
    </row>
  </sheetData>
  <mergeCells count="2">
    <mergeCell ref="A2:B2"/>
    <mergeCell ref="C2:L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175CA-8921-4F98-A203-A339BC6B23DA}">
  <dimension ref="A1:Q11"/>
  <sheetViews>
    <sheetView showGridLines="0" zoomScale="80" zoomScaleNormal="80" workbookViewId="0">
      <pane ySplit="4" topLeftCell="A5" activePane="bottomLeft" state="frozen"/>
      <selection activeCell="C14" sqref="C14"/>
      <selection pane="bottomLeft" activeCell="E9" sqref="E9"/>
    </sheetView>
  </sheetViews>
  <sheetFormatPr baseColWidth="10" defaultRowHeight="14.4" x14ac:dyDescent="0.3"/>
  <cols>
    <col min="1" max="1" width="5.88671875" style="27" customWidth="1"/>
    <col min="2" max="2" width="27" customWidth="1"/>
    <col min="3" max="3" width="74.109375" customWidth="1"/>
    <col min="4" max="4" width="20.44140625" customWidth="1"/>
    <col min="6" max="6" width="22.44140625" style="33" customWidth="1"/>
    <col min="7" max="8" width="15.109375" customWidth="1"/>
    <col min="9" max="10" width="15.109375" hidden="1" customWidth="1"/>
    <col min="11" max="12" width="16.44140625" hidden="1" customWidth="1"/>
  </cols>
  <sheetData>
    <row r="1" spans="1:17" ht="18.600000000000001" thickBot="1" x14ac:dyDescent="0.35">
      <c r="A1" s="1"/>
      <c r="B1" s="1"/>
      <c r="D1" s="17"/>
      <c r="E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6" customFormat="1" ht="43.5" customHeight="1" thickBot="1" x14ac:dyDescent="0.35">
      <c r="A2" s="51"/>
      <c r="B2" s="52"/>
      <c r="C2" s="53" t="str">
        <f>RESUMEN!B4</f>
        <v>Plan Estratégico de Talento Humano</v>
      </c>
      <c r="D2" s="54"/>
      <c r="E2" s="54"/>
      <c r="F2" s="54"/>
      <c r="G2" s="54"/>
      <c r="H2" s="54"/>
      <c r="I2" s="54"/>
      <c r="J2" s="54"/>
      <c r="K2" s="54"/>
      <c r="L2" s="55"/>
    </row>
    <row r="4" spans="1:17" ht="28.8" x14ac:dyDescent="0.3">
      <c r="A4" s="12" t="s">
        <v>22</v>
      </c>
      <c r="B4" s="12" t="s">
        <v>92</v>
      </c>
      <c r="C4" s="12" t="s">
        <v>18</v>
      </c>
      <c r="D4" s="12" t="s">
        <v>17</v>
      </c>
      <c r="E4" s="12" t="s">
        <v>26</v>
      </c>
      <c r="F4" s="12" t="s">
        <v>23</v>
      </c>
      <c r="G4" s="12" t="s">
        <v>24</v>
      </c>
      <c r="H4" s="12" t="s">
        <v>25</v>
      </c>
      <c r="I4" s="18" t="s">
        <v>27</v>
      </c>
      <c r="J4" s="18" t="s">
        <v>28</v>
      </c>
      <c r="K4" s="18" t="s">
        <v>29</v>
      </c>
      <c r="L4" s="18" t="s">
        <v>30</v>
      </c>
    </row>
    <row r="5" spans="1:17" ht="46.8" customHeight="1" x14ac:dyDescent="0.3">
      <c r="A5" s="25">
        <v>1</v>
      </c>
      <c r="B5" s="9" t="s">
        <v>35</v>
      </c>
      <c r="C5" s="10" t="s">
        <v>244</v>
      </c>
      <c r="D5" s="8" t="s">
        <v>256</v>
      </c>
      <c r="E5" s="11">
        <v>1</v>
      </c>
      <c r="F5" s="8" t="s">
        <v>245</v>
      </c>
      <c r="G5" s="28">
        <v>45261</v>
      </c>
      <c r="H5" s="28">
        <v>45289</v>
      </c>
      <c r="I5" s="9"/>
      <c r="J5" s="9"/>
      <c r="K5" s="9"/>
      <c r="L5" s="9"/>
    </row>
    <row r="6" spans="1:17" ht="55.8" customHeight="1" x14ac:dyDescent="0.3">
      <c r="A6" s="25">
        <v>2</v>
      </c>
      <c r="B6" s="9" t="s">
        <v>35</v>
      </c>
      <c r="C6" s="10" t="s">
        <v>295</v>
      </c>
      <c r="D6" s="8" t="s">
        <v>256</v>
      </c>
      <c r="E6" s="11">
        <v>0.11</v>
      </c>
      <c r="F6" s="8" t="s">
        <v>246</v>
      </c>
      <c r="G6" s="28">
        <v>44928</v>
      </c>
      <c r="H6" s="28">
        <v>45289</v>
      </c>
      <c r="I6" s="9"/>
      <c r="J6" s="9"/>
      <c r="K6" s="9"/>
      <c r="L6" s="9"/>
    </row>
    <row r="7" spans="1:17" ht="55.8" customHeight="1" x14ac:dyDescent="0.3">
      <c r="A7" s="25">
        <v>3</v>
      </c>
      <c r="B7" s="9" t="s">
        <v>35</v>
      </c>
      <c r="C7" s="10" t="s">
        <v>247</v>
      </c>
      <c r="D7" s="8" t="s">
        <v>256</v>
      </c>
      <c r="E7" s="11">
        <v>0.78500000000000003</v>
      </c>
      <c r="F7" s="8" t="s">
        <v>248</v>
      </c>
      <c r="G7" s="28">
        <v>45261</v>
      </c>
      <c r="H7" s="28">
        <v>45289</v>
      </c>
      <c r="I7" s="9"/>
      <c r="J7" s="9"/>
      <c r="K7" s="9"/>
      <c r="L7" s="9"/>
    </row>
    <row r="8" spans="1:17" ht="55.8" customHeight="1" x14ac:dyDescent="0.3">
      <c r="A8" s="25">
        <v>4</v>
      </c>
      <c r="B8" s="9" t="s">
        <v>35</v>
      </c>
      <c r="C8" s="10" t="s">
        <v>249</v>
      </c>
      <c r="D8" s="8" t="s">
        <v>256</v>
      </c>
      <c r="E8" s="11">
        <v>1</v>
      </c>
      <c r="F8" s="8" t="s">
        <v>250</v>
      </c>
      <c r="G8" s="28">
        <v>44928</v>
      </c>
      <c r="H8" s="28">
        <v>45289</v>
      </c>
      <c r="I8" s="9"/>
      <c r="J8" s="9"/>
      <c r="K8" s="9"/>
      <c r="L8" s="9"/>
    </row>
    <row r="9" spans="1:17" ht="62.4" customHeight="1" x14ac:dyDescent="0.3">
      <c r="A9" s="25">
        <v>5</v>
      </c>
      <c r="B9" s="9" t="s">
        <v>35</v>
      </c>
      <c r="C9" s="10" t="s">
        <v>251</v>
      </c>
      <c r="D9" s="8" t="s">
        <v>256</v>
      </c>
      <c r="E9" s="11">
        <v>0.9</v>
      </c>
      <c r="F9" s="8" t="s">
        <v>252</v>
      </c>
      <c r="G9" s="28">
        <v>45261</v>
      </c>
      <c r="H9" s="28">
        <v>45289</v>
      </c>
      <c r="I9" s="9"/>
      <c r="J9" s="9"/>
      <c r="K9" s="9"/>
      <c r="L9" s="9"/>
    </row>
    <row r="10" spans="1:17" ht="55.8" customHeight="1" x14ac:dyDescent="0.3">
      <c r="A10" s="25">
        <v>6</v>
      </c>
      <c r="B10" s="9" t="s">
        <v>35</v>
      </c>
      <c r="C10" s="10" t="s">
        <v>253</v>
      </c>
      <c r="D10" s="8" t="s">
        <v>256</v>
      </c>
      <c r="E10" s="11">
        <v>1</v>
      </c>
      <c r="F10" s="8" t="s">
        <v>254</v>
      </c>
      <c r="G10" s="28">
        <v>44986</v>
      </c>
      <c r="H10" s="28">
        <v>45289</v>
      </c>
      <c r="I10" s="9"/>
      <c r="J10" s="9"/>
      <c r="K10" s="9"/>
      <c r="L10" s="9"/>
    </row>
    <row r="11" spans="1:17" ht="55.8" customHeight="1" x14ac:dyDescent="0.3">
      <c r="A11" s="25">
        <v>7</v>
      </c>
      <c r="B11" s="9" t="s">
        <v>35</v>
      </c>
      <c r="C11" s="10" t="s">
        <v>296</v>
      </c>
      <c r="D11" s="8" t="s">
        <v>256</v>
      </c>
      <c r="E11" s="11">
        <v>0.81299999999999994</v>
      </c>
      <c r="F11" s="8" t="s">
        <v>255</v>
      </c>
      <c r="G11" s="28">
        <v>45261</v>
      </c>
      <c r="H11" s="28">
        <v>45289</v>
      </c>
      <c r="I11" s="9"/>
      <c r="J11" s="9"/>
      <c r="K11" s="9"/>
      <c r="L11" s="9"/>
    </row>
  </sheetData>
  <mergeCells count="2">
    <mergeCell ref="A2:B2"/>
    <mergeCell ref="C2:L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65687-6F57-47D1-A816-12578E51B4F7}">
  <dimension ref="A1:P15"/>
  <sheetViews>
    <sheetView showGridLines="0" zoomScale="80" zoomScaleNormal="80" workbookViewId="0">
      <pane ySplit="4" topLeftCell="A5" activePane="bottomLeft" state="frozen"/>
      <selection activeCell="C14" sqref="C14"/>
      <selection pane="bottomLeft" activeCell="F10" sqref="F10"/>
    </sheetView>
  </sheetViews>
  <sheetFormatPr baseColWidth="10" defaultRowHeight="14.4" x14ac:dyDescent="0.3"/>
  <cols>
    <col min="1" max="1" width="5.88671875" style="27" customWidth="1"/>
    <col min="2" max="3" width="34.33203125" customWidth="1"/>
    <col min="4" max="4" width="30.21875" customWidth="1"/>
    <col min="6" max="6" width="25.44140625" style="33" customWidth="1"/>
    <col min="7" max="8" width="15.109375" customWidth="1"/>
    <col min="9" max="10" width="15.109375" hidden="1" customWidth="1"/>
    <col min="11" max="12" width="16.44140625" hidden="1" customWidth="1"/>
  </cols>
  <sheetData>
    <row r="1" spans="1:16" ht="18.600000000000001" thickBot="1" x14ac:dyDescent="0.35">
      <c r="A1" s="1"/>
      <c r="B1" s="1"/>
      <c r="C1" s="1"/>
      <c r="D1" s="17"/>
      <c r="E1" s="17"/>
      <c r="H1" s="17"/>
      <c r="I1" s="17"/>
      <c r="J1" s="17"/>
      <c r="K1" s="17"/>
      <c r="L1" s="17"/>
      <c r="M1" s="17"/>
      <c r="N1" s="17"/>
      <c r="O1" s="17"/>
      <c r="P1" s="17"/>
    </row>
    <row r="2" spans="1:16" s="26" customFormat="1" ht="43.5" customHeight="1" thickBot="1" x14ac:dyDescent="0.35">
      <c r="A2" s="51"/>
      <c r="B2" s="52"/>
      <c r="C2" s="53" t="str">
        <f>RESUMEN!B5</f>
        <v>Plan Institucional de Capacitación</v>
      </c>
      <c r="D2" s="54"/>
      <c r="E2" s="54"/>
      <c r="F2" s="54"/>
      <c r="G2" s="54"/>
      <c r="H2" s="54"/>
      <c r="I2" s="54"/>
      <c r="J2" s="54"/>
      <c r="K2" s="54"/>
      <c r="L2" s="55"/>
    </row>
    <row r="4" spans="1:16" ht="29.4" customHeight="1" x14ac:dyDescent="0.3">
      <c r="A4" s="12" t="s">
        <v>22</v>
      </c>
      <c r="B4" s="12" t="s">
        <v>33</v>
      </c>
      <c r="C4" s="12" t="s">
        <v>18</v>
      </c>
      <c r="D4" s="12" t="s">
        <v>17</v>
      </c>
      <c r="E4" s="12" t="s">
        <v>26</v>
      </c>
      <c r="F4" s="12" t="s">
        <v>23</v>
      </c>
      <c r="G4" s="12" t="s">
        <v>24</v>
      </c>
      <c r="H4" s="12" t="s">
        <v>25</v>
      </c>
      <c r="I4" s="18" t="s">
        <v>27</v>
      </c>
      <c r="J4" s="18" t="s">
        <v>28</v>
      </c>
      <c r="K4" s="18" t="s">
        <v>29</v>
      </c>
      <c r="L4" s="18" t="s">
        <v>30</v>
      </c>
    </row>
    <row r="5" spans="1:16" ht="34.799999999999997" customHeight="1" x14ac:dyDescent="0.3">
      <c r="A5" s="25">
        <v>1</v>
      </c>
      <c r="B5" s="9" t="s">
        <v>35</v>
      </c>
      <c r="C5" s="9" t="s">
        <v>257</v>
      </c>
      <c r="D5" s="9" t="s">
        <v>258</v>
      </c>
      <c r="E5" s="11">
        <v>1</v>
      </c>
      <c r="F5" s="8" t="s">
        <v>259</v>
      </c>
      <c r="G5" s="28">
        <v>44928</v>
      </c>
      <c r="H5" s="28">
        <v>45289</v>
      </c>
      <c r="I5" s="9"/>
      <c r="J5" s="9"/>
      <c r="K5" s="9"/>
      <c r="L5" s="9"/>
    </row>
    <row r="6" spans="1:16" ht="34.799999999999997" customHeight="1" x14ac:dyDescent="0.3">
      <c r="A6" s="25">
        <v>2</v>
      </c>
      <c r="B6" s="9" t="s">
        <v>35</v>
      </c>
      <c r="C6" s="9" t="s">
        <v>260</v>
      </c>
      <c r="D6" s="9" t="s">
        <v>258</v>
      </c>
      <c r="E6" s="11">
        <v>1</v>
      </c>
      <c r="F6" s="8" t="s">
        <v>259</v>
      </c>
      <c r="G6" s="28">
        <v>44928</v>
      </c>
      <c r="H6" s="28">
        <v>45289</v>
      </c>
      <c r="I6" s="9"/>
      <c r="J6" s="9"/>
      <c r="K6" s="9"/>
      <c r="L6" s="9"/>
    </row>
    <row r="7" spans="1:16" ht="37.200000000000003" customHeight="1" x14ac:dyDescent="0.3">
      <c r="A7" s="25">
        <v>3</v>
      </c>
      <c r="B7" s="9" t="s">
        <v>35</v>
      </c>
      <c r="C7" s="9" t="s">
        <v>261</v>
      </c>
      <c r="D7" s="9" t="s">
        <v>258</v>
      </c>
      <c r="E7" s="11">
        <v>1</v>
      </c>
      <c r="F7" s="8" t="s">
        <v>262</v>
      </c>
      <c r="G7" s="28">
        <v>45201</v>
      </c>
      <c r="H7" s="28">
        <v>45260</v>
      </c>
      <c r="I7" s="9"/>
      <c r="J7" s="9"/>
      <c r="K7" s="9"/>
      <c r="L7" s="9"/>
    </row>
    <row r="8" spans="1:16" ht="37.200000000000003" customHeight="1" x14ac:dyDescent="0.3">
      <c r="A8" s="25">
        <v>4</v>
      </c>
      <c r="B8" s="9" t="s">
        <v>35</v>
      </c>
      <c r="C8" s="9" t="s">
        <v>263</v>
      </c>
      <c r="D8" s="9" t="s">
        <v>258</v>
      </c>
      <c r="E8" s="11">
        <v>1</v>
      </c>
      <c r="F8" s="8" t="s">
        <v>262</v>
      </c>
      <c r="G8" s="28">
        <v>44928</v>
      </c>
      <c r="H8" s="28">
        <v>45230</v>
      </c>
      <c r="I8" s="9"/>
      <c r="J8" s="9"/>
      <c r="K8" s="9"/>
      <c r="L8" s="9"/>
    </row>
    <row r="9" spans="1:16" ht="37.200000000000003" customHeight="1" x14ac:dyDescent="0.3">
      <c r="A9" s="25">
        <v>5</v>
      </c>
      <c r="B9" s="9" t="s">
        <v>35</v>
      </c>
      <c r="C9" s="9" t="s">
        <v>264</v>
      </c>
      <c r="D9" s="9" t="s">
        <v>258</v>
      </c>
      <c r="E9" s="11">
        <v>1</v>
      </c>
      <c r="F9" s="8" t="s">
        <v>262</v>
      </c>
      <c r="G9" s="28">
        <v>44986</v>
      </c>
      <c r="H9" s="28">
        <v>45230</v>
      </c>
      <c r="I9" s="9"/>
      <c r="J9" s="9"/>
      <c r="K9" s="9"/>
      <c r="L9" s="9"/>
    </row>
    <row r="10" spans="1:16" ht="37.200000000000003" customHeight="1" x14ac:dyDescent="0.3">
      <c r="A10" s="25">
        <v>6</v>
      </c>
      <c r="B10" s="9" t="s">
        <v>35</v>
      </c>
      <c r="C10" s="9" t="s">
        <v>265</v>
      </c>
      <c r="D10" s="9" t="s">
        <v>258</v>
      </c>
      <c r="E10" s="11" t="s">
        <v>266</v>
      </c>
      <c r="F10" s="8" t="s">
        <v>262</v>
      </c>
      <c r="G10" s="28">
        <v>44986</v>
      </c>
      <c r="H10" s="28">
        <v>45230</v>
      </c>
      <c r="I10" s="9"/>
      <c r="J10" s="9"/>
      <c r="K10" s="9"/>
      <c r="L10" s="9"/>
    </row>
    <row r="11" spans="1:16" ht="37.200000000000003" customHeight="1" x14ac:dyDescent="0.3">
      <c r="A11" s="25">
        <v>7</v>
      </c>
      <c r="B11" s="9" t="s">
        <v>35</v>
      </c>
      <c r="C11" s="9" t="s">
        <v>267</v>
      </c>
      <c r="D11" s="9" t="s">
        <v>258</v>
      </c>
      <c r="E11" s="11">
        <v>1</v>
      </c>
      <c r="F11" s="8" t="s">
        <v>262</v>
      </c>
      <c r="G11" s="28">
        <v>44986</v>
      </c>
      <c r="H11" s="28">
        <v>45230</v>
      </c>
      <c r="I11" s="9"/>
      <c r="J11" s="9"/>
      <c r="K11" s="9"/>
      <c r="L11" s="9"/>
    </row>
    <row r="12" spans="1:16" ht="37.200000000000003" customHeight="1" x14ac:dyDescent="0.3">
      <c r="A12" s="25">
        <v>8</v>
      </c>
      <c r="B12" s="9" t="s">
        <v>35</v>
      </c>
      <c r="C12" s="9" t="s">
        <v>268</v>
      </c>
      <c r="D12" s="9" t="s">
        <v>258</v>
      </c>
      <c r="E12" s="11">
        <v>1</v>
      </c>
      <c r="F12" s="8" t="s">
        <v>262</v>
      </c>
      <c r="G12" s="28">
        <v>44986</v>
      </c>
      <c r="H12" s="28">
        <v>45230</v>
      </c>
      <c r="I12" s="9"/>
      <c r="J12" s="9"/>
      <c r="K12" s="9"/>
      <c r="L12" s="9"/>
    </row>
    <row r="13" spans="1:16" ht="37.200000000000003" customHeight="1" x14ac:dyDescent="0.3">
      <c r="A13" s="25">
        <v>9</v>
      </c>
      <c r="B13" s="9" t="s">
        <v>35</v>
      </c>
      <c r="C13" s="9" t="s">
        <v>269</v>
      </c>
      <c r="D13" s="9" t="s">
        <v>258</v>
      </c>
      <c r="E13" s="11">
        <v>1</v>
      </c>
      <c r="F13" s="8" t="s">
        <v>262</v>
      </c>
      <c r="G13" s="28">
        <v>45048</v>
      </c>
      <c r="H13" s="28">
        <v>45260</v>
      </c>
      <c r="I13" s="9"/>
      <c r="J13" s="9"/>
      <c r="K13" s="9"/>
      <c r="L13" s="9"/>
    </row>
    <row r="14" spans="1:16" ht="37.200000000000003" customHeight="1" x14ac:dyDescent="0.3">
      <c r="A14" s="25">
        <v>10</v>
      </c>
      <c r="B14" s="9" t="s">
        <v>35</v>
      </c>
      <c r="C14" s="9" t="s">
        <v>270</v>
      </c>
      <c r="D14" s="9" t="s">
        <v>258</v>
      </c>
      <c r="E14" s="11">
        <v>1</v>
      </c>
      <c r="F14" s="8" t="s">
        <v>271</v>
      </c>
      <c r="G14" s="28">
        <v>44928</v>
      </c>
      <c r="H14" s="28">
        <v>45289</v>
      </c>
      <c r="I14" s="9"/>
      <c r="J14" s="9"/>
      <c r="K14" s="9"/>
      <c r="L14" s="9"/>
    </row>
    <row r="15" spans="1:16" ht="21" customHeight="1" x14ac:dyDescent="0.3"/>
  </sheetData>
  <sortState xmlns:xlrd2="http://schemas.microsoft.com/office/spreadsheetml/2017/richdata2" ref="A5:B14">
    <sortCondition ref="A5:A14"/>
  </sortState>
  <mergeCells count="2">
    <mergeCell ref="A2:B2"/>
    <mergeCell ref="C2:L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DFC4F-220C-4BF1-AA76-AF07E9210C03}">
  <dimension ref="A1:Q9"/>
  <sheetViews>
    <sheetView showGridLines="0" zoomScale="80" zoomScaleNormal="80" workbookViewId="0">
      <pane ySplit="4" topLeftCell="A5" activePane="bottomLeft" state="frozen"/>
      <selection activeCell="C14" sqref="C14"/>
      <selection pane="bottomLeft" activeCell="C5" sqref="C5:C7"/>
    </sheetView>
  </sheetViews>
  <sheetFormatPr baseColWidth="10" defaultRowHeight="14.4" x14ac:dyDescent="0.3"/>
  <cols>
    <col min="1" max="1" width="5.88671875" style="27" customWidth="1"/>
    <col min="2" max="2" width="30.6640625" customWidth="1"/>
    <col min="3" max="3" width="50.5546875" customWidth="1"/>
    <col min="4" max="4" width="24.6640625" customWidth="1"/>
    <col min="6" max="6" width="18.5546875" customWidth="1"/>
    <col min="7" max="8" width="15.109375" customWidth="1"/>
    <col min="9" max="10" width="15.109375" hidden="1" customWidth="1"/>
    <col min="11" max="12" width="16.44140625" hidden="1" customWidth="1"/>
  </cols>
  <sheetData>
    <row r="1" spans="1:17" ht="18.600000000000001" thickBot="1" x14ac:dyDescent="0.35">
      <c r="A1" s="1"/>
      <c r="B1" s="1"/>
      <c r="D1" s="17"/>
      <c r="E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6" customFormat="1" ht="43.5" customHeight="1" thickBot="1" x14ac:dyDescent="0.35">
      <c r="A2" s="51"/>
      <c r="B2" s="52"/>
      <c r="C2" s="53" t="str">
        <f>RESUMEN!B6</f>
        <v>Plan de Incentivos Institucionales</v>
      </c>
      <c r="D2" s="54"/>
      <c r="E2" s="54"/>
      <c r="F2" s="54"/>
      <c r="G2" s="54"/>
      <c r="H2" s="54"/>
      <c r="I2" s="54"/>
      <c r="J2" s="54"/>
      <c r="K2" s="54"/>
      <c r="L2" s="55"/>
    </row>
    <row r="4" spans="1:17" ht="31.8" customHeight="1" x14ac:dyDescent="0.3">
      <c r="A4" s="12" t="s">
        <v>22</v>
      </c>
      <c r="B4" s="12" t="s">
        <v>33</v>
      </c>
      <c r="C4" s="12" t="s">
        <v>18</v>
      </c>
      <c r="D4" s="12" t="s">
        <v>17</v>
      </c>
      <c r="E4" s="12" t="s">
        <v>26</v>
      </c>
      <c r="F4" s="12" t="s">
        <v>23</v>
      </c>
      <c r="G4" s="12" t="s">
        <v>24</v>
      </c>
      <c r="H4" s="12" t="s">
        <v>25</v>
      </c>
      <c r="I4" s="18" t="s">
        <v>27</v>
      </c>
      <c r="J4" s="18" t="s">
        <v>28</v>
      </c>
      <c r="K4" s="18" t="s">
        <v>29</v>
      </c>
      <c r="L4" s="18" t="s">
        <v>30</v>
      </c>
    </row>
    <row r="5" spans="1:17" ht="47.4" customHeight="1" x14ac:dyDescent="0.3">
      <c r="A5" s="25">
        <v>1</v>
      </c>
      <c r="B5" s="9" t="s">
        <v>35</v>
      </c>
      <c r="C5" s="10" t="s">
        <v>272</v>
      </c>
      <c r="D5" s="8" t="s">
        <v>273</v>
      </c>
      <c r="E5" s="29">
        <v>1</v>
      </c>
      <c r="F5" s="8" t="s">
        <v>274</v>
      </c>
      <c r="G5" s="28">
        <v>44928</v>
      </c>
      <c r="H5" s="28">
        <v>45289</v>
      </c>
      <c r="I5" s="9"/>
      <c r="J5" s="9"/>
      <c r="K5" s="9"/>
      <c r="L5" s="9"/>
    </row>
    <row r="6" spans="1:17" ht="47.4" customHeight="1" x14ac:dyDescent="0.3">
      <c r="A6" s="25">
        <v>2</v>
      </c>
      <c r="B6" s="9" t="s">
        <v>35</v>
      </c>
      <c r="C6" s="10" t="s">
        <v>275</v>
      </c>
      <c r="D6" s="8" t="s">
        <v>273</v>
      </c>
      <c r="E6" s="29">
        <v>1</v>
      </c>
      <c r="F6" s="8" t="s">
        <v>274</v>
      </c>
      <c r="G6" s="28">
        <v>44928</v>
      </c>
      <c r="H6" s="28">
        <v>45289</v>
      </c>
      <c r="I6" s="9"/>
      <c r="J6" s="9"/>
      <c r="K6" s="9"/>
      <c r="L6" s="9"/>
    </row>
    <row r="7" spans="1:17" ht="47.4" customHeight="1" x14ac:dyDescent="0.3">
      <c r="A7" s="25">
        <v>3</v>
      </c>
      <c r="B7" s="9" t="s">
        <v>35</v>
      </c>
      <c r="C7" s="10" t="s">
        <v>276</v>
      </c>
      <c r="D7" s="8" t="s">
        <v>273</v>
      </c>
      <c r="E7" s="29">
        <v>1</v>
      </c>
      <c r="F7" s="8" t="s">
        <v>274</v>
      </c>
      <c r="G7" s="28">
        <v>44928</v>
      </c>
      <c r="H7" s="28">
        <v>45289</v>
      </c>
      <c r="I7" s="9"/>
      <c r="J7" s="9"/>
      <c r="K7" s="9"/>
      <c r="L7" s="9"/>
    </row>
    <row r="8" spans="1:17" ht="21" customHeight="1" x14ac:dyDescent="0.3">
      <c r="C8" s="15"/>
    </row>
    <row r="9" spans="1:17" x14ac:dyDescent="0.3">
      <c r="C9" s="15"/>
    </row>
  </sheetData>
  <mergeCells count="2">
    <mergeCell ref="A2:B2"/>
    <mergeCell ref="C2:L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PORTADA</vt:lpstr>
      <vt:lpstr>Comité</vt:lpstr>
      <vt:lpstr>CMI</vt:lpstr>
      <vt:lpstr>RESUMEN</vt:lpstr>
      <vt:lpstr>PINAR</vt:lpstr>
      <vt:lpstr>PAC</vt:lpstr>
      <vt:lpstr>PETH</vt:lpstr>
      <vt:lpstr>PIC</vt:lpstr>
      <vt:lpstr>PII</vt:lpstr>
      <vt:lpstr>PSST</vt:lpstr>
      <vt:lpstr>PETI</vt:lpstr>
      <vt:lpstr>PTSI</vt:lpstr>
      <vt:lpstr>PSPI</vt:lpstr>
      <vt:lpstr>PAAC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Leal Diaz</dc:creator>
  <cp:lastModifiedBy>Jhonattan Beltran</cp:lastModifiedBy>
  <dcterms:created xsi:type="dcterms:W3CDTF">2022-08-31T12:44:04Z</dcterms:created>
  <dcterms:modified xsi:type="dcterms:W3CDTF">2023-01-31T21:19:40Z</dcterms:modified>
</cp:coreProperties>
</file>