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bancoagrario.sharepoint.com/sites/UnidadEstrategiaCorporativa/Documentos compartidos/General/4. MIPG/Planes Institucionales/2025/"/>
    </mc:Choice>
  </mc:AlternateContent>
  <xr:revisionPtr revIDLastSave="325" documentId="8_{390361C9-6376-488D-8BF6-DDCCE036A4EA}" xr6:coauthVersionLast="47" xr6:coauthVersionMax="47" xr10:uidLastSave="{90910F66-1057-492B-B5BD-67743F4AA5B7}"/>
  <bookViews>
    <workbookView xWindow="-110" yWindow="-110" windowWidth="19420" windowHeight="10300" tabRatio="900" activeTab="12" xr2:uid="{4D88281A-0D64-4196-B29B-7F8272B63211}"/>
  </bookViews>
  <sheets>
    <sheet name="PORTADA" sheetId="3" r:id="rId1"/>
    <sheet name="Comité" sheetId="2" state="hidden" r:id="rId2"/>
    <sheet name="RESUMEN" sheetId="1" state="hidden" r:id="rId3"/>
    <sheet name="Seguimiento" sheetId="19" state="hidden" r:id="rId4"/>
    <sheet name="PINAR" sheetId="4" r:id="rId5"/>
    <sheet name="PAC" sheetId="15" r:id="rId6"/>
    <sheet name="PETH" sheetId="7" r:id="rId7"/>
    <sheet name="PIC" sheetId="8" r:id="rId8"/>
    <sheet name="PII" sheetId="9" state="hidden" r:id="rId9"/>
    <sheet name="PSST" sheetId="10" r:id="rId10"/>
    <sheet name="PETI" sheetId="11" r:id="rId11"/>
    <sheet name="PTSI" sheetId="12" r:id="rId12"/>
    <sheet name="PSPI" sheetId="13" r:id="rId13"/>
    <sheet name="Datos" sheetId="18" state="hidden" r:id="rId14"/>
  </sheets>
  <definedNames>
    <definedName name="_xlnm._FilterDatabase" localSheetId="6" hidden="1">PETH!$D$4:$H$9</definedName>
    <definedName name="_xlnm._FilterDatabase" localSheetId="10" hidden="1">PETI!$A$4:$H$10</definedName>
    <definedName name="_xlnm._FilterDatabase" localSheetId="7" hidden="1">PIC!$A$4:$H$15</definedName>
    <definedName name="_xlnm._FilterDatabase" localSheetId="4" hidden="1">PINAR!$G$4:$H$8</definedName>
    <definedName name="_xlnm._FilterDatabase" localSheetId="12" hidden="1">PSPI!$C$4:$H$10</definedName>
    <definedName name="_xlnm._FilterDatabase" localSheetId="9" hidden="1">PSST!$G$4:$H$4</definedName>
    <definedName name="_xlnm._FilterDatabase" localSheetId="11" hidden="1">PTSI!$C$4:$H$11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 l="1"/>
  <c r="D12" i="1"/>
  <c r="C2" i="7"/>
  <c r="N3" i="19"/>
  <c r="C2" i="8"/>
  <c r="C2" i="15"/>
  <c r="H12" i="1"/>
  <c r="U3" i="19"/>
  <c r="T3" i="19"/>
  <c r="S3" i="19"/>
  <c r="Q3" i="19"/>
  <c r="P3" i="19"/>
  <c r="M3" i="19"/>
  <c r="L3" i="19"/>
  <c r="R3" i="19"/>
  <c r="O3" i="19"/>
  <c r="M4" i="19" l="1"/>
  <c r="N4" i="19"/>
  <c r="G12" i="1"/>
  <c r="Q4" i="19"/>
  <c r="U4" i="19"/>
  <c r="S4" i="19" l="1"/>
  <c r="P4" i="19"/>
  <c r="T4" i="19"/>
  <c r="R4" i="19"/>
  <c r="O4" i="19" l="1"/>
  <c r="L4" i="19"/>
  <c r="C2" i="12"/>
  <c r="C2" i="11"/>
  <c r="C2" i="10"/>
  <c r="C2" i="9"/>
  <c r="C2" i="4"/>
  <c r="F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tc={15E51866-FEAA-4030-ADF9-19185FFFA9FA}</author>
    <author>tc={33714E0E-8323-4DBA-8740-6D11262AB11C}</author>
    <author>tc={DB2FAA8A-1C71-4006-B972-423B99A48305}</author>
  </authors>
  <commentList>
    <comment ref="K9" authorId="0" shapeId="0" xr:uid="{15E51866-FEAA-4030-ADF9-19185FFFA9FA}">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Actividades que se tenían que ejecutar al corte (consolidado de todos los meses hacia atrás) sin haberse finalizado en el seguimiento anterior.</t>
      </text>
    </comment>
    <comment ref="K10" authorId="1" shapeId="0" xr:uid="{33714E0E-8323-4DBA-8740-6D11262AB11C}">
      <text>
        <t>[Comentario encadenado]
Su versión de Excel le permite leer este comentario encadenado; sin embargo, las ediciones que se apliquen se quitarán si el archivo se abre en una versión más reciente de Excel. Más información: https://go.microsoft.com/fwlink/?linkid=870924
Comentario:
    Diferencia entre las actividades a ejecutar y no ejecutadas</t>
      </text>
    </comment>
    <comment ref="K11" authorId="2" shapeId="0" xr:uid="{DB2FAA8A-1C71-4006-B972-423B99A48305}">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Consolidado de actividades finalizadas</t>
      </text>
    </comment>
  </commentList>
</comments>
</file>

<file path=xl/sharedStrings.xml><?xml version="1.0" encoding="utf-8"?>
<sst xmlns="http://schemas.openxmlformats.org/spreadsheetml/2006/main" count="1144" uniqueCount="273">
  <si>
    <t>No.</t>
  </si>
  <si>
    <t>Plan del Decreto 612</t>
  </si>
  <si>
    <t>Vicepresidencia Responsable</t>
  </si>
  <si>
    <t>N° de Actividades</t>
  </si>
  <si>
    <t>Seguimiento I T</t>
  </si>
  <si>
    <t>Seguimiento II T</t>
  </si>
  <si>
    <t>Seguimiento III T</t>
  </si>
  <si>
    <t>Seguimiento IV T</t>
  </si>
  <si>
    <t>Plan Institucional de Archivos</t>
  </si>
  <si>
    <t>Administrativa</t>
  </si>
  <si>
    <t>Plan Anual de Compras</t>
  </si>
  <si>
    <t>Plan Estratégico de Talento Humano</t>
  </si>
  <si>
    <t>Talento Humano</t>
  </si>
  <si>
    <t>Plan Institucional de Capacitación</t>
  </si>
  <si>
    <t>Plan de Incentivos Institucionales</t>
  </si>
  <si>
    <t>Plan de Trabajo Anual en Seguridad y Salud en el Trabajo</t>
  </si>
  <si>
    <t>Plan Estratégico de Tecnologías de la Información y las Comunicaciones</t>
  </si>
  <si>
    <t>Tecnología e Innovación</t>
  </si>
  <si>
    <t>Plan de Tratamiento de Riesgos de Seguridad y Privacidad de la Información</t>
  </si>
  <si>
    <t>Riesgos</t>
  </si>
  <si>
    <t>Plan de Seguridad y Privacidad de la Información</t>
  </si>
  <si>
    <t>Plan Anticorrupción y de Atención al Ciudadano</t>
  </si>
  <si>
    <t>Ejecutiva</t>
  </si>
  <si>
    <t>TOTAL</t>
  </si>
  <si>
    <t>PLAN</t>
  </si>
  <si>
    <t>Cump</t>
  </si>
  <si>
    <t>PINAR</t>
  </si>
  <si>
    <t>PAC</t>
  </si>
  <si>
    <t>PAAC</t>
  </si>
  <si>
    <t>Responsable</t>
  </si>
  <si>
    <t>VP. Administrativa</t>
  </si>
  <si>
    <t>VP. Ejecutiva</t>
  </si>
  <si>
    <t># Actividades a ejecutar</t>
  </si>
  <si>
    <t># Actividades ejecutadas</t>
  </si>
  <si>
    <t># Actividades a cerrar</t>
  </si>
  <si>
    <t># Actividades sin cerrar</t>
  </si>
  <si>
    <t>Total actividades del plan</t>
  </si>
  <si>
    <t>Total actividades</t>
  </si>
  <si>
    <t>PETH</t>
  </si>
  <si>
    <t>PIC</t>
  </si>
  <si>
    <t>PII</t>
  </si>
  <si>
    <t>PSST</t>
  </si>
  <si>
    <t>VP. Talento Humano</t>
  </si>
  <si>
    <t>PETI</t>
  </si>
  <si>
    <t>PTSI</t>
  </si>
  <si>
    <t>PSPI</t>
  </si>
  <si>
    <t>VP. Tecnología e Innovación</t>
  </si>
  <si>
    <t>VP. Riesgos - SARLAFT - TI</t>
  </si>
  <si>
    <t>#</t>
  </si>
  <si>
    <t>Política de Gestión y Desempeño</t>
  </si>
  <si>
    <t>Actividad</t>
  </si>
  <si>
    <t>Meta</t>
  </si>
  <si>
    <t>Entregable</t>
  </si>
  <si>
    <t>Fecha inicial</t>
  </si>
  <si>
    <t>Fecha final</t>
  </si>
  <si>
    <t xml:space="preserve"> Gestión documental</t>
  </si>
  <si>
    <t xml:space="preserve"> Compras y Contratación Pública</t>
  </si>
  <si>
    <t xml:space="preserve"> Talento Humano</t>
  </si>
  <si>
    <t xml:space="preserve"> Gobierno Digital</t>
  </si>
  <si>
    <t xml:space="preserve"> Seguridad Digital</t>
  </si>
  <si>
    <t xml:space="preserve"> Transparencia, acceso a la información pública y lucha contra la corrupción</t>
  </si>
  <si>
    <t>Lista de Políticas</t>
  </si>
  <si>
    <t xml:space="preserve"> Integridad</t>
  </si>
  <si>
    <t xml:space="preserve"> Planeación Institucional</t>
  </si>
  <si>
    <t xml:space="preserve"> Gestión presupuestal y eficiencia del gasto público</t>
  </si>
  <si>
    <t xml:space="preserve"> Fortalecimiento organizacional y simplificación de procesos</t>
  </si>
  <si>
    <t xml:space="preserve"> Servicio al ciudadano</t>
  </si>
  <si>
    <t xml:space="preserve"> Participación ciudadana en la gestión pública</t>
  </si>
  <si>
    <t xml:space="preserve"> Racionalización de trámites</t>
  </si>
  <si>
    <t xml:space="preserve"> Defensa Jurídica</t>
  </si>
  <si>
    <t xml:space="preserve"> Mejora Normativa</t>
  </si>
  <si>
    <t xml:space="preserve"> Seguimiento y evaluación del desempeño institucional</t>
  </si>
  <si>
    <t xml:space="preserve"> Gestión de la información estadística</t>
  </si>
  <si>
    <t xml:space="preserve"> Gestión de conocimiento y la innovación</t>
  </si>
  <si>
    <t xml:space="preserve"> Control interno</t>
  </si>
  <si>
    <t>Meta 2024</t>
  </si>
  <si>
    <t>PEND</t>
  </si>
  <si>
    <t>Avanzar en el desarrollo del Sistema de Gestión de Documentos del Banco Agrario y la actualización e implementación de sus Instrumentos Archivísticos</t>
  </si>
  <si>
    <t>Vp Administrativa</t>
  </si>
  <si>
    <t>Plan de Trabajo</t>
  </si>
  <si>
    <t>Capacitar y fortalecer en las practicas de la Gestión Documental Electronica</t>
  </si>
  <si>
    <t>Informe</t>
  </si>
  <si>
    <t>Lograr la certificación de convalidación de las tablas de retencion documental presentadas 2024</t>
  </si>
  <si>
    <t>Certificación</t>
  </si>
  <si>
    <t>Seguimiento Plan Anual de Compras y contratación http://servicios.bancoagrario.gov.co/contratacion/plan_compras.aspx</t>
  </si>
  <si>
    <t>Gerencia de Compras y Contratación</t>
  </si>
  <si>
    <t>Cumplimiento PAC</t>
  </si>
  <si>
    <t>Ejecutar los análisis de riesgos de seguridad de la información y protección de datos personales a los subprocesos definidos en la vigencia</t>
  </si>
  <si>
    <t>Gerencia de riesgo operativo</t>
  </si>
  <si>
    <t>Matrices de riesgo actualizadas en la herramienta</t>
  </si>
  <si>
    <t>Realizar visitas de verificación de cumplimiento de requisitos de seguridad de la información a los proveedores seleccionados para la vigencia, que almacenan o procesan información clasificada o reservada del Banco</t>
  </si>
  <si>
    <t>Informes de visita</t>
  </si>
  <si>
    <t>Realizar los análisis de riesgos de Seguridad de la Información y Protección de Datos a nuevos proyectos o iniciativas</t>
  </si>
  <si>
    <t xml:space="preserve">Gerencia de Riesgo Operativo | Jefatura de Protección de Datos </t>
  </si>
  <si>
    <t>Por demanda</t>
  </si>
  <si>
    <t>Informe | Concepto</t>
  </si>
  <si>
    <t>Publicar en la página web del Banco el resultado de la clasificación de la información gestionada durante 2024 (Ley 1712 de 2014)</t>
  </si>
  <si>
    <t>Evidencia de publicación de la información</t>
  </si>
  <si>
    <t>Realizar la consolidación y generación de instrumentos de clasificación de información del Banco (Ley 1712 de 2014)</t>
  </si>
  <si>
    <t>Consolidado de clasificación de la información del Banco</t>
  </si>
  <si>
    <t>Informe de Gestión de ciberseguridad en el Banco</t>
  </si>
  <si>
    <t>Presentación comité de auditoría</t>
  </si>
  <si>
    <t>Gerencia de Ciberseguridad</t>
  </si>
  <si>
    <t>Realizar visitas a los proveedores que realizan tratamiento de datos personales en verificación al cumplimiento de los requisitos de Ley 1581 de 2012 | Protección de datos Personales</t>
  </si>
  <si>
    <t>Jefatura Cumplimiento/Unidad de Protección de Datos</t>
  </si>
  <si>
    <t>Publicación de matrices de riesgos</t>
  </si>
  <si>
    <t>Informe / Concepto</t>
  </si>
  <si>
    <t>Gestión del Programa Integral de Protección de Datos Personales - Asesorías en protección de datos</t>
  </si>
  <si>
    <t>Asesoría</t>
  </si>
  <si>
    <t>Gestión del Programa Integral de Protección de Datos Personales - Capacitaciones en protección de datos</t>
  </si>
  <si>
    <t>Asistencia</t>
  </si>
  <si>
    <t>Gestión del Programa Integral de Protección de Datos Personales - Registro Nacional de Base de datos RNBD</t>
  </si>
  <si>
    <t>Diligenciamiento del RNBD</t>
  </si>
  <si>
    <t>Publicar en la página web del Banco el resultado de la clasificación de la información gestionada durante 2023  (Ley 1712 de 2014)</t>
  </si>
  <si>
    <t>Gerencia de Riesgo Operativo</t>
  </si>
  <si>
    <t>Implementación MRAE</t>
  </si>
  <si>
    <t>Arquitectura TIC</t>
  </si>
  <si>
    <t>Avance de proyecto</t>
  </si>
  <si>
    <t>Ejecutar proyectos de la ruta digital</t>
  </si>
  <si>
    <t>Informe a presidencia de avance de ruta digital</t>
  </si>
  <si>
    <t>Participación en mesas sectoriales</t>
  </si>
  <si>
    <t>Asistencia a eventos organizados por el gobierno nacional</t>
  </si>
  <si>
    <t>Evaluar las tecnologías emergentes (IA, BigData, Robótica, Blockchain, entre otras) que puedan ser utilizadas, considerando los riesgos inherentes, implicaciones legales, integridad de la arquitectura empresarial, tiempos para la madurez, entrega de valor, y todo lo necesario para su implementación.</t>
  </si>
  <si>
    <t>Entrega de analisis de tendencia de mercado aplicable al Banco dentro del marco de innovacion digital</t>
  </si>
  <si>
    <t>Informar disponnibilidad de los sistemas de información a la junta directiva</t>
  </si>
  <si>
    <t>Definición de lineamientos y/o estrategia para la implementación de Gobierno de datos</t>
  </si>
  <si>
    <t>Hoja de ruta de implementación de gobierno de datos en el Banco</t>
  </si>
  <si>
    <t>Vicepresidencia Tecnolología e Innovación</t>
  </si>
  <si>
    <t>Gerencia Innovación</t>
  </si>
  <si>
    <t>Gerencia de Inteligencia de Negocios y Análisis</t>
  </si>
  <si>
    <t>Mantener un indice de retención de talento humano sobre el 9.6% durante el año 2025 mejorando la satisfacción de los colaboradores implementando actividades y/o programas enfocados en la capacitación, el fortalecimiento de habilidades, el bienestar, con el fin de conservar funcionarios eficientes, motivados, que aportan al cumplimiento de los objetivos del negocio.</t>
  </si>
  <si>
    <t>Vp. Talento Humano</t>
  </si>
  <si>
    <t>Resultado de Indicador</t>
  </si>
  <si>
    <t>Mantener el resultado a diciembre 2024 en la medición de Ambiente Laboral interna, a través del monitoreo permanente y el acompañamiento a la ejecución de los planes de cierre de brechas.</t>
  </si>
  <si>
    <t>Resultado de Medición</t>
  </si>
  <si>
    <t>Cumplir a 2025 al 100% las actividades para la sucesión de los cargos críticos, a través de la adecuada identificación, formación y evaluación de la población seleccionada.</t>
  </si>
  <si>
    <t>Ejecución plan de sucesión de cargos</t>
  </si>
  <si>
    <t>Lograr a diciembre de 2025 la finalización del 90% del ciclo de gestión de desempeño de los colaboradores del Banco, a través del seguimiento y comunicación periódica con los lideres, de forma que se garantice finalizar la vigencia con los resultados del desempeño.</t>
  </si>
  <si>
    <t xml:space="preserve">Ejecución ciclo de gestión de desempeño </t>
  </si>
  <si>
    <t>INTELIGENCIA ARTIFICIAL</t>
  </si>
  <si>
    <t>ÁREA DE FORMACIÓN DE TALENTO</t>
  </si>
  <si>
    <t>LISTA DE ASISTENTES AL EVENTO PROGRAMADO.</t>
  </si>
  <si>
    <t>POR DEFINIR</t>
  </si>
  <si>
    <t>PYTHON REPORTERIA Y MODELAJE</t>
  </si>
  <si>
    <t>INSTRUMENTOS FINANCIEROS DERIVADOS ( NORMATIVA)</t>
  </si>
  <si>
    <t>CUSTOMER EXPERIENCE &amp; MANGEMENT &amp; INNOVATION </t>
  </si>
  <si>
    <t>AUDITORÍA OPERATIVA</t>
  </si>
  <si>
    <t>POWER BI</t>
  </si>
  <si>
    <t>CONOCIMIENTO INTEGRAL DE TÉCNICAS MODERNAS DE RECAUDO DE CARTERA</t>
  </si>
  <si>
    <t>COMPORTAMIENTO DEL SISTEMA Y NUEVAS TENDENCIAS EN MICROFINANZAS</t>
  </si>
  <si>
    <t>POWER BI AVANZADO</t>
  </si>
  <si>
    <t>MINERIA DE DATOS EN SQL</t>
  </si>
  <si>
    <t>SERIES DE TIEMPO (MODELOS ESTADISTICOS)</t>
  </si>
  <si>
    <t>INTELIGENCIA ARTIFICIAL EN GESTIÓN DE RIESGOS</t>
  </si>
  <si>
    <t>DESARROLLO METODOLÓGICO DE TEXTO JURÍDICO</t>
  </si>
  <si>
    <t>HERRAMIENTAS TECNOLÓGICAS PARA LA PLANEACIÓN</t>
  </si>
  <si>
    <t>ORIGINACIÓN DE CRÉDITOS PROPIOS DEL BAC (FASE DE ORIGINACIÓN Y FASE COMERCIAL) -INTERNO-</t>
  </si>
  <si>
    <t>INTELIGENCIA ARTIFICIAL-APLICACIÓN EN LA OPERACIÓN DE LOGISITCA</t>
  </si>
  <si>
    <t xml:space="preserve">GESTIÓN DE PROYECTOS </t>
  </si>
  <si>
    <t>POWER APPS, POWER AUTOMATE, SHARE POINT</t>
  </si>
  <si>
    <t xml:space="preserve">PYTHON, SQL, POWER BI Y MODELLER </t>
  </si>
  <si>
    <t>PYTHON</t>
  </si>
  <si>
    <t>SHAREPOINT, POWER AUTOMATE, POWER APPS</t>
  </si>
  <si>
    <t>SAS</t>
  </si>
  <si>
    <t>CURSO ANÁLISIS DE DATOS PARA EL MONITOREO Y MEJORA DE PROCESOS - UNIVERSIDAD JAVERIANA</t>
  </si>
  <si>
    <t>ANALISIS FINANCIERO ENFOCADA EN OTORGAMIENTO DE CREDITO</t>
  </si>
  <si>
    <t>CLINICAS DE VENTAS, CON ENFOQUE EN HABILIDADES DE NEGOCIACIÓN, CIERRE DE NEGOCIOS Y MANEJO DE OBJECIONES</t>
  </si>
  <si>
    <t>ACTUALIZACIÓN CAMBIARIA</t>
  </si>
  <si>
    <t>MATEMÁTICAS FINANCIERAS</t>
  </si>
  <si>
    <t>EXCEL</t>
  </si>
  <si>
    <t>ACCESS BÁSICO E INTERMEDIO</t>
  </si>
  <si>
    <t>CONOCIMIENTOS TÉCNICOS CON UN CURSO EN AVALÚOS DE MAQUINARIA Y EQUIPOS.</t>
  </si>
  <si>
    <t>CURSO MAPA DE ASEGURAMIENTO</t>
  </si>
  <si>
    <t>REDACCIÓN DE TEXTOS JURÍDICOS</t>
  </si>
  <si>
    <t>POWER BI BÁSICO</t>
  </si>
  <si>
    <t>NOVEDADES DEL SISTEMA DE PAGOS DE BAJO VALOR INMEDIATO (SPBVI)</t>
  </si>
  <si>
    <t xml:space="preserve">CONOCIMIENTOS TÉCNICOS CON UN CURSO DE NORMAS URBANÍSTICAS CON ENFOQUES JURÍDICOS. </t>
  </si>
  <si>
    <t>CONGRESO ACCESO MEDIOS DE PAGO E INCLUSIÓN FINANCIERA. ASOBANCARIA (CAMP)</t>
  </si>
  <si>
    <t>TEMAS ASG</t>
  </si>
  <si>
    <t>FINTECH AMERICAS 2025 THE CODE MIAMI</t>
  </si>
  <si>
    <t>CAPACITACIONES JUNTA DIRECTIVA ASG</t>
  </si>
  <si>
    <t xml:space="preserve">RENOVACIÓN MEMBRESÍA ACAMS </t>
  </si>
  <si>
    <t>CONGRESO ASOBANCARÍA - SARLAFT</t>
  </si>
  <si>
    <t>CAPACITACIÓN CÓDIGO DE ÉTICA, ABAC Y SARLAFT - JUNTA DIRECTIVA</t>
  </si>
  <si>
    <t xml:space="preserve">DIPLOMADO EXTINCIÓN DE DOMINIO : 80 HORAS </t>
  </si>
  <si>
    <t>DIPLOMADO EN BIG DATA + DATA SCIENCE + POWER BI - UNIVERSIDAD DE LA SABANA - 96 HORAS</t>
  </si>
  <si>
    <t>DIPLOMADO EN ADMINISTRACIÓN DE RIESGOS Y AUDITORÍA FORENSE</t>
  </si>
  <si>
    <t>CONGRESO DE AUDITORÍA INTERNA IIA GLOBAL</t>
  </si>
  <si>
    <t xml:space="preserve">DIPLOMADO EN CIENCIAS DE DATOS </t>
  </si>
  <si>
    <t xml:space="preserve">DIPLOMADO CIBERSEGURIDAD </t>
  </si>
  <si>
    <t>DIPLOMADO EN IMPACTO DE LA INTELIGENCIA  ARTIFICIAL EN LA AUDITORIA INTERNA</t>
  </si>
  <si>
    <t>SCRUM METODOLOGIA AGIL-(CON CERTIFICADO)</t>
  </si>
  <si>
    <t>SEMINARIO: AUDITORÍA E INVESTIGACIÓN DEL RIESGO DE FRAUDE</t>
  </si>
  <si>
    <t>ESCUELA DE METODOLOGÍAS ÁGILES</t>
  </si>
  <si>
    <t>ESCUELA COMERCIAL</t>
  </si>
  <si>
    <t>PROGRAMA DE DESARROLLO ESTATÉGICO SUPERNUMERARIOS COMERCIAL-FUERZA MÓVIL-INTEGRAL</t>
  </si>
  <si>
    <t>FORTALECIENDO SEGURIDAD BANCARIA REGIONAL SUR</t>
  </si>
  <si>
    <t>MANEJO COMERCIAL DIRECTOR SUPERNUMERARIO</t>
  </si>
  <si>
    <t>DIRECCIÓN OPERATIVA CON PERSPECTIVA COMERCIAL</t>
  </si>
  <si>
    <t>ACTUALIZACIÓN FORMADORES DE ALTO IMPACTO</t>
  </si>
  <si>
    <t>REFUERZO COMERCIAL Y OPERATIVO</t>
  </si>
  <si>
    <t>DEVOPS ENGEENIER (FUNDAMENTALS+MÁSTER)</t>
  </si>
  <si>
    <t>AZURE AZ TECHNOLOGIES 500 AZURE SECURITY</t>
  </si>
  <si>
    <t>CHE ETHICAL HACKING</t>
  </si>
  <si>
    <t>MICROSOFT ACCESS</t>
  </si>
  <si>
    <t>FUNDAMENTOS DE INTELIGENCIA ARTIFICIAL</t>
  </si>
  <si>
    <t>BIG DATA &amp; DATA SCIENCE</t>
  </si>
  <si>
    <t>GESTIÓN DE RIESGOS CIBERNÉTICOS - SEGURIDAD DE INFORMACIÓN</t>
  </si>
  <si>
    <t>GESTIÓN DE CONTINUIDAD DE NEGOCIO ISO 22301 AUDITOR INTERNO</t>
  </si>
  <si>
    <t>TRANSFORMACIÓN DIGITAL</t>
  </si>
  <si>
    <t>TENDENCIAS MERCADO FINANCIERO Y OTROS MERCADOS</t>
  </si>
  <si>
    <t>ISTQB </t>
  </si>
  <si>
    <t>TESTER FUNDAMENTOS</t>
  </si>
  <si>
    <t>POWER PLATFORMS</t>
  </si>
  <si>
    <t>CRISC - CERTIFICACIÓN EN RIESGOS Y SISTEMAS DE INFORMACIÓN</t>
  </si>
  <si>
    <t>ESCUELA DE SERVICIO</t>
  </si>
  <si>
    <t>CAPSULAS DE SERVICIO</t>
  </si>
  <si>
    <t>CAPSULAS REALIZADAS</t>
  </si>
  <si>
    <t>CONFERENCIA DE SERVCIO PARA LÍDERES</t>
  </si>
  <si>
    <t>ESCUELA DE CAJEROS</t>
  </si>
  <si>
    <t>ONBOARDING</t>
  </si>
  <si>
    <t>INDUCCIÓN</t>
  </si>
  <si>
    <t>REINDUCCIÓN</t>
  </si>
  <si>
    <t>SAC 2025 - I SEMESTRE</t>
  </si>
  <si>
    <t>SAC 2025 - II SEMESTRE</t>
  </si>
  <si>
    <t>SGSST 2025</t>
  </si>
  <si>
    <t>RIESGO DE CONDUCTA</t>
  </si>
  <si>
    <t>SGSI 2025</t>
  </si>
  <si>
    <t>SIAR 2025</t>
  </si>
  <si>
    <t>SACN 2025</t>
  </si>
  <si>
    <t>SARO 2025</t>
  </si>
  <si>
    <t>SARLAFT DG 2025</t>
  </si>
  <si>
    <t>SARLAFT RED Y REGIONALES 2025</t>
  </si>
  <si>
    <t>GOBIERNO Y CALIDAD DE DATOS 2025</t>
  </si>
  <si>
    <t>PROTECCION DE DATOS 2025</t>
  </si>
  <si>
    <t>FUNCION DE CUMPLIMIENTO</t>
  </si>
  <si>
    <t>ETICA E INTEGRIDAD</t>
  </si>
  <si>
    <t>ATENCION Y GESTION DE LA MEJORA CONTINUA 2025</t>
  </si>
  <si>
    <t>MIPG 2025</t>
  </si>
  <si>
    <t>NORMATIVOS ALTA GERENCIA 2025</t>
  </si>
  <si>
    <t>TODOS SOMOS COMERCIALES</t>
  </si>
  <si>
    <t>ALIANZA MINISTERIO DE DEFENSA - BAC</t>
  </si>
  <si>
    <t>CASH IN - CASH OUT</t>
  </si>
  <si>
    <t>FUNCIONALIDADES CAJERO AUTOMATICO</t>
  </si>
  <si>
    <t>NORMALIZACION Y ALTERNATIVAS DE CARTERA</t>
  </si>
  <si>
    <t>PROTOCOLOS</t>
  </si>
  <si>
    <t>ENCUENTROS DEL SABER</t>
  </si>
  <si>
    <t>PROYECTO CARPETA ÚNICA-TRANSFORMACIÓN OPERATIVA</t>
  </si>
  <si>
    <t>AYUDALISTAS 2.0-OVERLAP</t>
  </si>
  <si>
    <t>DIGITAL BANK</t>
  </si>
  <si>
    <t>CURSOS VIRTUALES WORLD CLASS TESORERÍA</t>
  </si>
  <si>
    <t>CURSOS VIRTUALES AUTOMATIZACIÓN DE AVALÚOS BPM</t>
  </si>
  <si>
    <t>CURSOS VIRTUALES MEDIOS DE PAGO</t>
  </si>
  <si>
    <t>CURSOS VIRTUALES OPEN FINANCE</t>
  </si>
  <si>
    <t>CONGRESOS, CONVENCIONES Y SIMPOSIOS.</t>
  </si>
  <si>
    <t>ESCUELA DE SUPERVISORES</t>
  </si>
  <si>
    <t>CAPACITACIÓN EN GESTIÓN DOCUMENTAL</t>
  </si>
  <si>
    <t>TALLER LABERINTO DE LA PRIVACIDAD</t>
  </si>
  <si>
    <t>RENOVACIÓN DE CERTIFICIONES</t>
  </si>
  <si>
    <t>ENTRENAMIENTO CAJERO</t>
  </si>
  <si>
    <t>ENTRENAMIENTO ASESOR</t>
  </si>
  <si>
    <t>CAPSULAS ORTOGRÁFICAS</t>
  </si>
  <si>
    <t>AGENDAS DE APUNTES</t>
  </si>
  <si>
    <t>AGENDA REALIZADA</t>
  </si>
  <si>
    <t>CAPSULAS FORMATIVAS</t>
  </si>
  <si>
    <t>ADMINISTRAR CHAT GRUPO TEAMS</t>
  </si>
  <si>
    <t>INFORME DE CHAT</t>
  </si>
  <si>
    <t>BOLETINES FORMATIVOS</t>
  </si>
  <si>
    <t>BOLETINES REALIZADOS</t>
  </si>
  <si>
    <t>IMPULSANDO ESTRATEGIAS Y HABILIDADES DE COMERCIO</t>
  </si>
  <si>
    <t>Seguimiento Plan Anual de Seguridad y Salud en el Trabajo</t>
  </si>
  <si>
    <t>Vicepresidencia de Talento Humano</t>
  </si>
  <si>
    <t>Seguimiento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</si>
</sst>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b/>
      <sz val="14"/>
      <color theme="9"/>
      <name val="Calibri"/>
      <family val="2"/>
      <scheme val="minor"/>
    </font>
    <font>
      <sz val="14"/>
      <color theme="1"/>
      <name val="Calibri"/>
      <family val="2"/>
      <scheme val="minor"/>
    </font>
    <font>
      <b/>
      <sz val="14"/>
      <color theme="5" tint="-0.499984740745262"/>
      <name val="Calibri"/>
      <family val="2"/>
      <scheme val="minor"/>
    </font>
    <font>
      <b/>
      <sz val="12"/>
      <color theme="9"/>
      <name val="Calibri"/>
      <family val="2"/>
      <scheme val="minor"/>
    </font>
    <font>
      <u/>
      <sz val="14"/>
      <color theme="10"/>
      <name val="Calibri"/>
      <family val="2"/>
      <scheme val="minor"/>
    </font>
    <font>
      <sz val="10"/>
      <name val="Arial"/>
      <family val="2"/>
    </font>
    <font>
      <b/>
      <sz val="12"/>
      <color theme="0"/>
      <name val="Calibri"/>
      <family val="2"/>
      <scheme val="minor"/>
    </font>
    <font>
      <sz val="11"/>
      <color theme="1"/>
      <name val="Arial"/>
      <family val="2"/>
    </font>
    <font>
      <b/>
      <sz val="16"/>
      <color theme="0"/>
      <name val="Arial"/>
      <family val="2"/>
    </font>
    <font>
      <sz val="11"/>
      <name val="Calibri"/>
      <family val="2"/>
      <scheme val="minor"/>
    </font>
    <font>
      <sz val="11"/>
      <color theme="1"/>
      <name val="Arial"/>
      <family val="2"/>
    </font>
    <font>
      <sz val="11"/>
      <color theme="1"/>
      <name val="Century Gothic"/>
      <family val="2"/>
    </font>
    <font>
      <b/>
      <sz val="12"/>
      <color theme="0"/>
      <name val="Century Gothic"/>
      <family val="2"/>
    </font>
    <font>
      <u/>
      <sz val="11"/>
      <color theme="1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rgb="FF57BA47"/>
        <bgColor indexed="64"/>
      </patternFill>
    </fill>
    <fill>
      <patternFill patternType="solid">
        <fgColor rgb="FF458BCA"/>
        <bgColor indexed="64"/>
      </patternFill>
    </fill>
    <fill>
      <patternFill patternType="solid">
        <fgColor rgb="FFFDB713"/>
        <bgColor indexed="64"/>
      </patternFill>
    </fill>
    <fill>
      <patternFill patternType="solid">
        <fgColor theme="8"/>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1" fillId="0" borderId="0"/>
    <xf numFmtId="0" fontId="11" fillId="0" borderId="0"/>
  </cellStyleXfs>
  <cellXfs count="65">
    <xf numFmtId="0" fontId="0" fillId="0" borderId="0" xfId="0"/>
    <xf numFmtId="0" fontId="6" fillId="0" borderId="0" xfId="0" applyFont="1" applyAlignment="1">
      <alignment horizontal="left" vertical="center"/>
    </xf>
    <xf numFmtId="0" fontId="7"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9" fontId="0" fillId="0" borderId="1" xfId="0" applyNumberFormat="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left" vertical="center"/>
    </xf>
    <xf numFmtId="0" fontId="0" fillId="0" borderId="0" xfId="0" applyAlignment="1">
      <alignment horizontal="left"/>
    </xf>
    <xf numFmtId="9" fontId="0" fillId="0" borderId="1" xfId="1" applyFont="1" applyFill="1" applyBorder="1" applyAlignment="1">
      <alignment horizontal="center" vertical="center"/>
    </xf>
    <xf numFmtId="0" fontId="2" fillId="0" borderId="0" xfId="0" applyFont="1" applyAlignment="1">
      <alignment horizontal="center" vertical="center" wrapText="1"/>
    </xf>
    <xf numFmtId="0" fontId="5" fillId="0" borderId="1" xfId="2" applyBorder="1" applyAlignment="1">
      <alignment vertical="center"/>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9" fontId="0" fillId="0" borderId="1" xfId="1" applyFont="1" applyFill="1" applyBorder="1" applyAlignment="1">
      <alignment vertical="center"/>
    </xf>
    <xf numFmtId="0" fontId="2" fillId="0" borderId="1" xfId="0" applyFont="1" applyBorder="1" applyAlignment="1">
      <alignment horizontal="center" vertical="center"/>
    </xf>
    <xf numFmtId="0" fontId="13" fillId="0" borderId="0" xfId="0" applyFont="1" applyAlignment="1">
      <alignment vertical="center"/>
    </xf>
    <xf numFmtId="0" fontId="2" fillId="0" borderId="0" xfId="0" applyFont="1"/>
    <xf numFmtId="14" fontId="0" fillId="0" borderId="1" xfId="0" applyNumberFormat="1" applyBorder="1" applyAlignment="1">
      <alignment horizontal="center" vertical="center"/>
    </xf>
    <xf numFmtId="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wrapText="1"/>
    </xf>
    <xf numFmtId="1" fontId="0" fillId="0" borderId="1" xfId="0" applyNumberFormat="1" applyBorder="1" applyAlignment="1">
      <alignment horizontal="center" vertical="center" wrapText="1"/>
    </xf>
    <xf numFmtId="0" fontId="12" fillId="5"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0" borderId="1" xfId="0" applyFont="1" applyBorder="1" applyAlignment="1">
      <alignment horizontal="center" vertical="center"/>
    </xf>
    <xf numFmtId="0" fontId="4" fillId="0" borderId="1" xfId="0" applyFont="1" applyBorder="1" applyAlignment="1">
      <alignment horizontal="center" vertical="center"/>
    </xf>
    <xf numFmtId="9" fontId="4" fillId="0" borderId="1" xfId="1" applyFont="1" applyFill="1" applyBorder="1" applyAlignment="1">
      <alignment horizontal="center" vertical="center"/>
    </xf>
    <xf numFmtId="0" fontId="16" fillId="0" borderId="0" xfId="0" applyFont="1" applyAlignment="1">
      <alignment vertical="center"/>
    </xf>
    <xf numFmtId="9" fontId="12" fillId="5" borderId="1" xfId="1" applyFont="1" applyFill="1" applyBorder="1" applyAlignment="1">
      <alignment horizontal="center" vertical="center" wrapText="1"/>
    </xf>
    <xf numFmtId="9" fontId="0" fillId="0" borderId="0" xfId="1" applyFont="1" applyAlignment="1">
      <alignment horizontal="center" vertical="center"/>
    </xf>
    <xf numFmtId="0" fontId="17" fillId="0" borderId="0" xfId="0" applyFont="1"/>
    <xf numFmtId="0" fontId="18" fillId="3" borderId="1" xfId="0" applyFont="1" applyFill="1" applyBorder="1" applyAlignment="1">
      <alignment horizontal="center" vertical="center" wrapText="1"/>
    </xf>
    <xf numFmtId="0" fontId="19" fillId="0" borderId="1" xfId="2" applyFont="1" applyBorder="1" applyAlignment="1">
      <alignment vertical="center"/>
    </xf>
    <xf numFmtId="9" fontId="17" fillId="0" borderId="0" xfId="1" applyFont="1"/>
    <xf numFmtId="9" fontId="18" fillId="5" borderId="1" xfId="1" applyFont="1" applyFill="1" applyBorder="1" applyAlignment="1">
      <alignment horizontal="center" vertical="center" wrapText="1"/>
    </xf>
    <xf numFmtId="9" fontId="17" fillId="0" borderId="1" xfId="1" applyFont="1" applyBorder="1" applyAlignment="1">
      <alignment horizontal="center" vertical="center"/>
    </xf>
    <xf numFmtId="0" fontId="18" fillId="4" borderId="1" xfId="0" applyFont="1" applyFill="1" applyBorder="1" applyAlignment="1">
      <alignment horizontal="center" vertical="center" wrapText="1"/>
    </xf>
    <xf numFmtId="9" fontId="17" fillId="0" borderId="1" xfId="1" applyFont="1" applyFill="1" applyBorder="1" applyAlignment="1">
      <alignment horizontal="center" vertical="center"/>
    </xf>
    <xf numFmtId="0" fontId="17" fillId="6" borderId="0" xfId="0" applyFont="1" applyFill="1"/>
    <xf numFmtId="1" fontId="0" fillId="7" borderId="1" xfId="0" applyNumberFormat="1" applyFill="1" applyBorder="1" applyAlignment="1">
      <alignment horizontal="center" vertical="center" wrapText="1"/>
    </xf>
    <xf numFmtId="9" fontId="0" fillId="0" borderId="1" xfId="1" applyFont="1"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vertical="center" wrapText="1"/>
    </xf>
    <xf numFmtId="0" fontId="2" fillId="0" borderId="0" xfId="0" applyFont="1" applyAlignment="1">
      <alignment horizontal="center"/>
    </xf>
    <xf numFmtId="164" fontId="0" fillId="0" borderId="1" xfId="0" applyNumberFormat="1" applyBorder="1" applyAlignment="1">
      <alignment horizontal="center" vertical="center"/>
    </xf>
    <xf numFmtId="9" fontId="2" fillId="0" borderId="0" xfId="1" applyFont="1" applyAlignment="1">
      <alignment horizontal="center" vertical="center" wrapText="1"/>
    </xf>
    <xf numFmtId="9" fontId="2" fillId="2" borderId="1" xfId="1" applyFont="1" applyFill="1" applyBorder="1" applyAlignment="1">
      <alignment horizontal="center" vertical="center" wrapText="1"/>
    </xf>
    <xf numFmtId="9" fontId="0" fillId="0" borderId="0" xfId="1"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10" fillId="0" borderId="0" xfId="2" applyFont="1" applyAlignment="1">
      <alignment horizontal="center" vertical="center"/>
    </xf>
    <xf numFmtId="0" fontId="4"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cellXfs>
  <cellStyles count="5">
    <cellStyle name="Hipervínculo" xfId="2" builtinId="8"/>
    <cellStyle name="Normal" xfId="0" builtinId="0"/>
    <cellStyle name="Normal 2 2 3" xfId="4" xr:uid="{2566C80C-C9C3-4404-BBAA-98F668C8BE89}"/>
    <cellStyle name="Normal 5" xfId="3" xr:uid="{1E161374-23A1-404F-9900-25AFD9F1D1C0}"/>
    <cellStyle name="Porcentaje" xfId="1" builtinId="5"/>
  </cellStyles>
  <dxfs count="0"/>
  <tableStyles count="0" defaultTableStyle="TableStyleMedium2" defaultPivotStyle="PivotStyleLight16"/>
  <colors>
    <mruColors>
      <color rgb="FF458BCA"/>
      <color rgb="FF57BA47"/>
      <color rgb="FFFDB713"/>
      <color rgb="FF5E47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r>
              <a:rPr lang="es-CO" sz="1200" b="1" i="0" u="none" strike="noStrike" kern="1200" spc="0" baseline="0">
                <a:solidFill>
                  <a:schemeClr val="bg1">
                    <a:lumMod val="50000"/>
                  </a:schemeClr>
                </a:solidFill>
                <a:effectLst/>
                <a:latin typeface="Century Gothic" panose="020B0502020202020204" pitchFamily="34" charset="0"/>
                <a:ea typeface="+mn-ea"/>
                <a:cs typeface="Arial" panose="020B0604020202020204" pitchFamily="34" charset="0"/>
              </a:rPr>
              <a:t>PAC</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endParaRPr lang="es-CO"/>
        </a:p>
      </c:txPr>
    </c:title>
    <c:autoTitleDeleted val="0"/>
    <c:plotArea>
      <c:layout/>
      <c:doughnutChart>
        <c:varyColors val="1"/>
        <c:ser>
          <c:idx val="0"/>
          <c:order val="0"/>
          <c:tx>
            <c:v>GCIA C&amp;C</c:v>
          </c:tx>
          <c:spPr>
            <a:solidFill>
              <a:schemeClr val="bg1">
                <a:lumMod val="50000"/>
              </a:schemeClr>
            </a:solidFill>
          </c:spPr>
          <c:explosion val="7"/>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1-3B8A-434C-AF5E-D5A9760EA247}"/>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3-3B8A-434C-AF5E-D5A9760EA247}"/>
              </c:ext>
            </c:extLst>
          </c:dPt>
          <c:dPt>
            <c:idx val="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3B8A-434C-AF5E-D5A9760EA247}"/>
              </c:ext>
            </c:extLst>
          </c:dPt>
          <c:dPt>
            <c:idx val="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7-3B8A-434C-AF5E-D5A9760EA247}"/>
              </c:ext>
            </c:extLst>
          </c:dPt>
          <c:dPt>
            <c:idx val="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3B8A-434C-AF5E-D5A9760EA247}"/>
              </c:ext>
            </c:extLst>
          </c:dPt>
          <c:dPt>
            <c:idx val="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B-3B8A-434C-AF5E-D5A9760EA247}"/>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3B8A-434C-AF5E-D5A9760EA247}"/>
              </c:ext>
            </c:extLst>
          </c:dPt>
          <c:dPt>
            <c:idx val="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F-3B8A-434C-AF5E-D5A9760EA247}"/>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1-3B8A-434C-AF5E-D5A9760EA247}"/>
              </c:ext>
            </c:extLst>
          </c:dPt>
          <c:dPt>
            <c:idx val="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3-3B8A-434C-AF5E-D5A9760EA247}"/>
              </c:ext>
            </c:extLst>
          </c:dPt>
          <c:dPt>
            <c:idx val="1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5-3B8A-434C-AF5E-D5A9760EA247}"/>
              </c:ext>
            </c:extLst>
          </c:dPt>
          <c:dPt>
            <c:idx val="1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7-3B8A-434C-AF5E-D5A9760EA247}"/>
              </c:ext>
            </c:extLst>
          </c:dPt>
          <c:dPt>
            <c:idx val="1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9-3B8A-434C-AF5E-D5A9760EA247}"/>
              </c:ext>
            </c:extLst>
          </c:dPt>
          <c:dPt>
            <c:idx val="1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B-3B8A-434C-AF5E-D5A9760EA247}"/>
              </c:ext>
            </c:extLst>
          </c:dPt>
          <c:dPt>
            <c:idx val="1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D-3B8A-434C-AF5E-D5A9760EA247}"/>
              </c:ext>
            </c:extLst>
          </c:dPt>
          <c:dPt>
            <c:idx val="1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F-3B8A-434C-AF5E-D5A9760EA247}"/>
              </c:ext>
            </c:extLst>
          </c:dPt>
          <c:dPt>
            <c:idx val="1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1-3B8A-434C-AF5E-D5A9760EA247}"/>
              </c:ext>
            </c:extLst>
          </c:dPt>
          <c:dPt>
            <c:idx val="1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3-3B8A-434C-AF5E-D5A9760EA247}"/>
              </c:ext>
            </c:extLst>
          </c:dPt>
          <c:dPt>
            <c:idx val="1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5-3B8A-434C-AF5E-D5A9760EA247}"/>
              </c:ext>
            </c:extLst>
          </c:dPt>
          <c:dPt>
            <c:idx val="1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7-3B8A-434C-AF5E-D5A9760EA247}"/>
              </c:ext>
            </c:extLst>
          </c:dPt>
          <c:dPt>
            <c:idx val="2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9-3B8A-434C-AF5E-D5A9760EA247}"/>
              </c:ext>
            </c:extLst>
          </c:dPt>
          <c:val>
            <c:numLit>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Lit>
          </c:val>
          <c:extLst>
            <c:ext xmlns:c16="http://schemas.microsoft.com/office/drawing/2014/chart" uri="{C3380CC4-5D6E-409C-BE32-E72D297353CC}">
              <c16:uniqueId val="{0000002A-3B8A-434C-AF5E-D5A9760EA247}"/>
            </c:ext>
          </c:extLst>
        </c:ser>
        <c:dLbls>
          <c:showLegendKey val="0"/>
          <c:showVal val="0"/>
          <c:showCatName val="0"/>
          <c:showSerName val="0"/>
          <c:showPercent val="0"/>
          <c:showBubbleSize val="0"/>
          <c:showLeaderLines val="1"/>
        </c:dLbls>
        <c:firstSliceAng val="0"/>
        <c:holeSize val="60"/>
      </c:doughnutChart>
      <c:doughnutChart>
        <c:varyColors val="1"/>
        <c:ser>
          <c:idx val="1"/>
          <c:order val="1"/>
          <c:tx>
            <c:strRef>
              <c:f>Seguimiento!$M$2</c:f>
              <c:strCache>
                <c:ptCount val="1"/>
                <c:pt idx="0">
                  <c:v>Plan Anual de Compras</c:v>
                </c:pt>
              </c:strCache>
            </c:strRef>
          </c:tx>
          <c:dPt>
            <c:idx val="0"/>
            <c:bubble3D val="0"/>
            <c:spPr>
              <a:noFill/>
              <a:ln w="19050">
                <a:solidFill>
                  <a:schemeClr val="lt1"/>
                </a:solidFill>
              </a:ln>
              <a:effectLst/>
            </c:spPr>
            <c:extLst>
              <c:ext xmlns:c16="http://schemas.microsoft.com/office/drawing/2014/chart" uri="{C3380CC4-5D6E-409C-BE32-E72D297353CC}">
                <c16:uniqueId val="{0000002C-3B8A-434C-AF5E-D5A9760EA247}"/>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E-3B8A-434C-AF5E-D5A9760EA247}"/>
              </c:ext>
            </c:extLst>
          </c:dPt>
          <c:val>
            <c:numRef>
              <c:f>Seguimiento!$M$3:$M$4</c:f>
              <c:numCache>
                <c:formatCode>0%</c:formatCode>
                <c:ptCount val="2"/>
                <c:pt idx="0">
                  <c:v>0</c:v>
                </c:pt>
                <c:pt idx="1">
                  <c:v>0</c:v>
                </c:pt>
              </c:numCache>
            </c:numRef>
          </c:val>
          <c:extLst>
            <c:ext xmlns:c16="http://schemas.microsoft.com/office/drawing/2014/chart" uri="{C3380CC4-5D6E-409C-BE32-E72D297353CC}">
              <c16:uniqueId val="{0000002F-3B8A-434C-AF5E-D5A9760EA247}"/>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rgbClr val="FDB713"/>
                </a:solidFill>
                <a:effectLst/>
                <a:latin typeface="Arial" panose="020B0604020202020204" pitchFamily="34" charset="0"/>
                <a:ea typeface="+mn-ea"/>
                <a:cs typeface="Arial" panose="020B0604020202020204" pitchFamily="34" charset="0"/>
              </a:defRPr>
            </a:pPr>
            <a:r>
              <a:rPr lang="es-CO" sz="1200" b="1" i="0" u="none" strike="noStrike" kern="1200" spc="0" baseline="0">
                <a:solidFill>
                  <a:schemeClr val="bg1">
                    <a:lumMod val="50000"/>
                  </a:schemeClr>
                </a:solidFill>
                <a:effectLst/>
                <a:latin typeface="Century Gothic" panose="020B0502020202020204" pitchFamily="34" charset="0"/>
                <a:ea typeface="+mn-ea"/>
                <a:cs typeface="Arial" panose="020B0604020202020204" pitchFamily="34" charset="0"/>
              </a:rPr>
              <a:t>PINAR</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rgbClr val="FDB713"/>
              </a:solidFill>
              <a:effectLst/>
              <a:latin typeface="Arial" panose="020B0604020202020204" pitchFamily="34" charset="0"/>
              <a:ea typeface="+mn-ea"/>
              <a:cs typeface="Arial" panose="020B0604020202020204" pitchFamily="34" charset="0"/>
            </a:defRPr>
          </a:pPr>
          <a:endParaRPr lang="es-CO"/>
        </a:p>
      </c:txPr>
    </c:title>
    <c:autoTitleDeleted val="0"/>
    <c:plotArea>
      <c:layout/>
      <c:doughnutChart>
        <c:varyColors val="1"/>
        <c:ser>
          <c:idx val="0"/>
          <c:order val="0"/>
          <c:tx>
            <c:v>GCIA C&amp;C</c:v>
          </c:tx>
          <c:spPr>
            <a:solidFill>
              <a:schemeClr val="bg1">
                <a:lumMod val="50000"/>
              </a:schemeClr>
            </a:solidFill>
          </c:spPr>
          <c:explosion val="7"/>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1-CEA2-483E-8343-BFB7DE0CAE85}"/>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3-CEA2-483E-8343-BFB7DE0CAE85}"/>
              </c:ext>
            </c:extLst>
          </c:dPt>
          <c:dPt>
            <c:idx val="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CEA2-483E-8343-BFB7DE0CAE85}"/>
              </c:ext>
            </c:extLst>
          </c:dPt>
          <c:dPt>
            <c:idx val="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7-CEA2-483E-8343-BFB7DE0CAE85}"/>
              </c:ext>
            </c:extLst>
          </c:dPt>
          <c:dPt>
            <c:idx val="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CEA2-483E-8343-BFB7DE0CAE85}"/>
              </c:ext>
            </c:extLst>
          </c:dPt>
          <c:dPt>
            <c:idx val="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B-CEA2-483E-8343-BFB7DE0CAE85}"/>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CEA2-483E-8343-BFB7DE0CAE85}"/>
              </c:ext>
            </c:extLst>
          </c:dPt>
          <c:dPt>
            <c:idx val="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F-CEA2-483E-8343-BFB7DE0CAE85}"/>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1-CEA2-483E-8343-BFB7DE0CAE85}"/>
              </c:ext>
            </c:extLst>
          </c:dPt>
          <c:dPt>
            <c:idx val="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3-CEA2-483E-8343-BFB7DE0CAE85}"/>
              </c:ext>
            </c:extLst>
          </c:dPt>
          <c:dPt>
            <c:idx val="1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5-CEA2-483E-8343-BFB7DE0CAE85}"/>
              </c:ext>
            </c:extLst>
          </c:dPt>
          <c:dPt>
            <c:idx val="1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7-CEA2-483E-8343-BFB7DE0CAE85}"/>
              </c:ext>
            </c:extLst>
          </c:dPt>
          <c:dPt>
            <c:idx val="1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9-CEA2-483E-8343-BFB7DE0CAE85}"/>
              </c:ext>
            </c:extLst>
          </c:dPt>
          <c:dPt>
            <c:idx val="1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B-CEA2-483E-8343-BFB7DE0CAE85}"/>
              </c:ext>
            </c:extLst>
          </c:dPt>
          <c:dPt>
            <c:idx val="1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D-CEA2-483E-8343-BFB7DE0CAE85}"/>
              </c:ext>
            </c:extLst>
          </c:dPt>
          <c:dPt>
            <c:idx val="1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F-CEA2-483E-8343-BFB7DE0CAE85}"/>
              </c:ext>
            </c:extLst>
          </c:dPt>
          <c:dPt>
            <c:idx val="1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1-CEA2-483E-8343-BFB7DE0CAE85}"/>
              </c:ext>
            </c:extLst>
          </c:dPt>
          <c:dPt>
            <c:idx val="1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3-CEA2-483E-8343-BFB7DE0CAE85}"/>
              </c:ext>
            </c:extLst>
          </c:dPt>
          <c:dPt>
            <c:idx val="1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5-CEA2-483E-8343-BFB7DE0CAE85}"/>
              </c:ext>
            </c:extLst>
          </c:dPt>
          <c:dPt>
            <c:idx val="1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7-CEA2-483E-8343-BFB7DE0CAE85}"/>
              </c:ext>
            </c:extLst>
          </c:dPt>
          <c:dPt>
            <c:idx val="2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9-CEA2-483E-8343-BFB7DE0CAE85}"/>
              </c:ext>
            </c:extLst>
          </c:dPt>
          <c:val>
            <c:numLit>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Lit>
          </c:val>
          <c:extLst>
            <c:ext xmlns:c16="http://schemas.microsoft.com/office/drawing/2014/chart" uri="{C3380CC4-5D6E-409C-BE32-E72D297353CC}">
              <c16:uniqueId val="{0000002A-CEA2-483E-8343-BFB7DE0CAE85}"/>
            </c:ext>
          </c:extLst>
        </c:ser>
        <c:dLbls>
          <c:showLegendKey val="0"/>
          <c:showVal val="0"/>
          <c:showCatName val="0"/>
          <c:showSerName val="0"/>
          <c:showPercent val="0"/>
          <c:showBubbleSize val="0"/>
          <c:showLeaderLines val="1"/>
        </c:dLbls>
        <c:firstSliceAng val="0"/>
        <c:holeSize val="60"/>
      </c:doughnutChart>
      <c:doughnutChart>
        <c:varyColors val="1"/>
        <c:ser>
          <c:idx val="1"/>
          <c:order val="1"/>
          <c:tx>
            <c:strRef>
              <c:f>Seguimiento!$L$2</c:f>
              <c:strCache>
                <c:ptCount val="1"/>
                <c:pt idx="0">
                  <c:v>Plan Institucional de Archivos</c:v>
                </c:pt>
              </c:strCache>
            </c:strRef>
          </c:tx>
          <c:dPt>
            <c:idx val="0"/>
            <c:bubble3D val="0"/>
            <c:spPr>
              <a:noFill/>
              <a:ln w="19050">
                <a:solidFill>
                  <a:schemeClr val="lt1"/>
                </a:solidFill>
              </a:ln>
              <a:effectLst/>
            </c:spPr>
            <c:extLst>
              <c:ext xmlns:c16="http://schemas.microsoft.com/office/drawing/2014/chart" uri="{C3380CC4-5D6E-409C-BE32-E72D297353CC}">
                <c16:uniqueId val="{0000002C-CEA2-483E-8343-BFB7DE0CAE85}"/>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E-CEA2-483E-8343-BFB7DE0CAE85}"/>
              </c:ext>
            </c:extLst>
          </c:dPt>
          <c:val>
            <c:numRef>
              <c:f>Seguimiento!$L$3:$L$4</c:f>
              <c:numCache>
                <c:formatCode>0%</c:formatCode>
                <c:ptCount val="2"/>
                <c:pt idx="0">
                  <c:v>0</c:v>
                </c:pt>
                <c:pt idx="1">
                  <c:v>0</c:v>
                </c:pt>
              </c:numCache>
            </c:numRef>
          </c:val>
          <c:extLst>
            <c:ext xmlns:c16="http://schemas.microsoft.com/office/drawing/2014/chart" uri="{C3380CC4-5D6E-409C-BE32-E72D297353CC}">
              <c16:uniqueId val="{0000002F-CEA2-483E-8343-BFB7DE0CAE85}"/>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r>
              <a:rPr lang="es-CO" sz="1200" b="1" i="0" u="none" strike="noStrike" kern="1200" spc="0" baseline="0">
                <a:solidFill>
                  <a:schemeClr val="bg1">
                    <a:lumMod val="50000"/>
                  </a:schemeClr>
                </a:solidFill>
                <a:effectLst/>
                <a:latin typeface="Century Gothic" panose="020B0502020202020204" pitchFamily="34" charset="0"/>
                <a:ea typeface="+mn-ea"/>
                <a:cs typeface="Arial" panose="020B0604020202020204" pitchFamily="34" charset="0"/>
              </a:rPr>
              <a:t>PETH</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endParaRPr lang="es-CO"/>
        </a:p>
      </c:txPr>
    </c:title>
    <c:autoTitleDeleted val="0"/>
    <c:plotArea>
      <c:layout/>
      <c:doughnutChart>
        <c:varyColors val="1"/>
        <c:ser>
          <c:idx val="0"/>
          <c:order val="0"/>
          <c:tx>
            <c:v>GCIA C&amp;C</c:v>
          </c:tx>
          <c:spPr>
            <a:solidFill>
              <a:schemeClr val="bg1">
                <a:lumMod val="50000"/>
              </a:schemeClr>
            </a:solidFill>
          </c:spPr>
          <c:explosion val="7"/>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1-0EFD-4BD7-9329-273539C8945D}"/>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3-0EFD-4BD7-9329-273539C8945D}"/>
              </c:ext>
            </c:extLst>
          </c:dPt>
          <c:dPt>
            <c:idx val="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0EFD-4BD7-9329-273539C8945D}"/>
              </c:ext>
            </c:extLst>
          </c:dPt>
          <c:dPt>
            <c:idx val="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7-0EFD-4BD7-9329-273539C8945D}"/>
              </c:ext>
            </c:extLst>
          </c:dPt>
          <c:dPt>
            <c:idx val="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0EFD-4BD7-9329-273539C8945D}"/>
              </c:ext>
            </c:extLst>
          </c:dPt>
          <c:dPt>
            <c:idx val="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B-0EFD-4BD7-9329-273539C8945D}"/>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0EFD-4BD7-9329-273539C8945D}"/>
              </c:ext>
            </c:extLst>
          </c:dPt>
          <c:dPt>
            <c:idx val="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F-0EFD-4BD7-9329-273539C8945D}"/>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1-0EFD-4BD7-9329-273539C8945D}"/>
              </c:ext>
            </c:extLst>
          </c:dPt>
          <c:dPt>
            <c:idx val="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3-0EFD-4BD7-9329-273539C8945D}"/>
              </c:ext>
            </c:extLst>
          </c:dPt>
          <c:dPt>
            <c:idx val="1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5-0EFD-4BD7-9329-273539C8945D}"/>
              </c:ext>
            </c:extLst>
          </c:dPt>
          <c:dPt>
            <c:idx val="1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7-0EFD-4BD7-9329-273539C8945D}"/>
              </c:ext>
            </c:extLst>
          </c:dPt>
          <c:dPt>
            <c:idx val="1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9-0EFD-4BD7-9329-273539C8945D}"/>
              </c:ext>
            </c:extLst>
          </c:dPt>
          <c:dPt>
            <c:idx val="1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B-0EFD-4BD7-9329-273539C8945D}"/>
              </c:ext>
            </c:extLst>
          </c:dPt>
          <c:dPt>
            <c:idx val="1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D-0EFD-4BD7-9329-273539C8945D}"/>
              </c:ext>
            </c:extLst>
          </c:dPt>
          <c:dPt>
            <c:idx val="1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F-0EFD-4BD7-9329-273539C8945D}"/>
              </c:ext>
            </c:extLst>
          </c:dPt>
          <c:dPt>
            <c:idx val="1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1-0EFD-4BD7-9329-273539C8945D}"/>
              </c:ext>
            </c:extLst>
          </c:dPt>
          <c:dPt>
            <c:idx val="1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3-0EFD-4BD7-9329-273539C8945D}"/>
              </c:ext>
            </c:extLst>
          </c:dPt>
          <c:dPt>
            <c:idx val="1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5-0EFD-4BD7-9329-273539C8945D}"/>
              </c:ext>
            </c:extLst>
          </c:dPt>
          <c:dPt>
            <c:idx val="1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7-0EFD-4BD7-9329-273539C8945D}"/>
              </c:ext>
            </c:extLst>
          </c:dPt>
          <c:dPt>
            <c:idx val="2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9-0EFD-4BD7-9329-273539C8945D}"/>
              </c:ext>
            </c:extLst>
          </c:dPt>
          <c:val>
            <c:numLit>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Lit>
          </c:val>
          <c:extLst>
            <c:ext xmlns:c16="http://schemas.microsoft.com/office/drawing/2014/chart" uri="{C3380CC4-5D6E-409C-BE32-E72D297353CC}">
              <c16:uniqueId val="{0000002A-0EFD-4BD7-9329-273539C8945D}"/>
            </c:ext>
          </c:extLst>
        </c:ser>
        <c:dLbls>
          <c:showLegendKey val="0"/>
          <c:showVal val="0"/>
          <c:showCatName val="0"/>
          <c:showSerName val="0"/>
          <c:showPercent val="0"/>
          <c:showBubbleSize val="0"/>
          <c:showLeaderLines val="1"/>
        </c:dLbls>
        <c:firstSliceAng val="0"/>
        <c:holeSize val="60"/>
      </c:doughnutChart>
      <c:doughnutChart>
        <c:varyColors val="1"/>
        <c:ser>
          <c:idx val="1"/>
          <c:order val="1"/>
          <c:tx>
            <c:strRef>
              <c:f>Seguimiento!$N$2</c:f>
              <c:strCache>
                <c:ptCount val="1"/>
                <c:pt idx="0">
                  <c:v>Plan Estratégico de Talento Humano</c:v>
                </c:pt>
              </c:strCache>
            </c:strRef>
          </c:tx>
          <c:dPt>
            <c:idx val="0"/>
            <c:bubble3D val="0"/>
            <c:spPr>
              <a:noFill/>
              <a:ln w="19050">
                <a:solidFill>
                  <a:schemeClr val="lt1"/>
                </a:solidFill>
              </a:ln>
              <a:effectLst/>
            </c:spPr>
            <c:extLst>
              <c:ext xmlns:c16="http://schemas.microsoft.com/office/drawing/2014/chart" uri="{C3380CC4-5D6E-409C-BE32-E72D297353CC}">
                <c16:uniqueId val="{0000002C-0EFD-4BD7-9329-273539C8945D}"/>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E-0EFD-4BD7-9329-273539C8945D}"/>
              </c:ext>
            </c:extLst>
          </c:dPt>
          <c:val>
            <c:numRef>
              <c:f>Seguimiento!$N$3:$N$4</c:f>
              <c:numCache>
                <c:formatCode>0%</c:formatCode>
                <c:ptCount val="2"/>
                <c:pt idx="0">
                  <c:v>0</c:v>
                </c:pt>
                <c:pt idx="1">
                  <c:v>0</c:v>
                </c:pt>
              </c:numCache>
            </c:numRef>
          </c:val>
          <c:extLst>
            <c:ext xmlns:c16="http://schemas.microsoft.com/office/drawing/2014/chart" uri="{C3380CC4-5D6E-409C-BE32-E72D297353CC}">
              <c16:uniqueId val="{0000002F-0EFD-4BD7-9329-273539C8945D}"/>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r>
              <a:rPr lang="es-CO" sz="1200" b="1" i="0" u="none" strike="noStrike" kern="1200" spc="0" baseline="0">
                <a:solidFill>
                  <a:schemeClr val="bg1">
                    <a:lumMod val="50000"/>
                  </a:schemeClr>
                </a:solidFill>
                <a:effectLst/>
                <a:latin typeface="Century Gothic" panose="020B0502020202020204" pitchFamily="34" charset="0"/>
                <a:ea typeface="+mn-ea"/>
                <a:cs typeface="Arial" panose="020B0604020202020204" pitchFamily="34" charset="0"/>
              </a:rPr>
              <a:t>PIC</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endParaRPr lang="es-CO"/>
        </a:p>
      </c:txPr>
    </c:title>
    <c:autoTitleDeleted val="0"/>
    <c:plotArea>
      <c:layout/>
      <c:doughnutChart>
        <c:varyColors val="1"/>
        <c:ser>
          <c:idx val="0"/>
          <c:order val="0"/>
          <c:tx>
            <c:v>GCIA C&amp;C</c:v>
          </c:tx>
          <c:spPr>
            <a:solidFill>
              <a:schemeClr val="bg1">
                <a:lumMod val="50000"/>
              </a:schemeClr>
            </a:solidFill>
          </c:spPr>
          <c:explosion val="7"/>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1-E0D5-4D05-B242-54AAB985F4B2}"/>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3-E0D5-4D05-B242-54AAB985F4B2}"/>
              </c:ext>
            </c:extLst>
          </c:dPt>
          <c:dPt>
            <c:idx val="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E0D5-4D05-B242-54AAB985F4B2}"/>
              </c:ext>
            </c:extLst>
          </c:dPt>
          <c:dPt>
            <c:idx val="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7-E0D5-4D05-B242-54AAB985F4B2}"/>
              </c:ext>
            </c:extLst>
          </c:dPt>
          <c:dPt>
            <c:idx val="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E0D5-4D05-B242-54AAB985F4B2}"/>
              </c:ext>
            </c:extLst>
          </c:dPt>
          <c:dPt>
            <c:idx val="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B-E0D5-4D05-B242-54AAB985F4B2}"/>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E0D5-4D05-B242-54AAB985F4B2}"/>
              </c:ext>
            </c:extLst>
          </c:dPt>
          <c:dPt>
            <c:idx val="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F-E0D5-4D05-B242-54AAB985F4B2}"/>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1-E0D5-4D05-B242-54AAB985F4B2}"/>
              </c:ext>
            </c:extLst>
          </c:dPt>
          <c:dPt>
            <c:idx val="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3-E0D5-4D05-B242-54AAB985F4B2}"/>
              </c:ext>
            </c:extLst>
          </c:dPt>
          <c:dPt>
            <c:idx val="1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5-E0D5-4D05-B242-54AAB985F4B2}"/>
              </c:ext>
            </c:extLst>
          </c:dPt>
          <c:dPt>
            <c:idx val="1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7-E0D5-4D05-B242-54AAB985F4B2}"/>
              </c:ext>
            </c:extLst>
          </c:dPt>
          <c:dPt>
            <c:idx val="1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9-E0D5-4D05-B242-54AAB985F4B2}"/>
              </c:ext>
            </c:extLst>
          </c:dPt>
          <c:dPt>
            <c:idx val="1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B-E0D5-4D05-B242-54AAB985F4B2}"/>
              </c:ext>
            </c:extLst>
          </c:dPt>
          <c:dPt>
            <c:idx val="1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D-E0D5-4D05-B242-54AAB985F4B2}"/>
              </c:ext>
            </c:extLst>
          </c:dPt>
          <c:dPt>
            <c:idx val="1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F-E0D5-4D05-B242-54AAB985F4B2}"/>
              </c:ext>
            </c:extLst>
          </c:dPt>
          <c:dPt>
            <c:idx val="1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1-E0D5-4D05-B242-54AAB985F4B2}"/>
              </c:ext>
            </c:extLst>
          </c:dPt>
          <c:dPt>
            <c:idx val="1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3-E0D5-4D05-B242-54AAB985F4B2}"/>
              </c:ext>
            </c:extLst>
          </c:dPt>
          <c:dPt>
            <c:idx val="1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5-E0D5-4D05-B242-54AAB985F4B2}"/>
              </c:ext>
            </c:extLst>
          </c:dPt>
          <c:dPt>
            <c:idx val="1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7-E0D5-4D05-B242-54AAB985F4B2}"/>
              </c:ext>
            </c:extLst>
          </c:dPt>
          <c:dPt>
            <c:idx val="2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9-E0D5-4D05-B242-54AAB985F4B2}"/>
              </c:ext>
            </c:extLst>
          </c:dPt>
          <c:val>
            <c:numLit>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Lit>
          </c:val>
          <c:extLst>
            <c:ext xmlns:c16="http://schemas.microsoft.com/office/drawing/2014/chart" uri="{C3380CC4-5D6E-409C-BE32-E72D297353CC}">
              <c16:uniqueId val="{0000002A-E0D5-4D05-B242-54AAB985F4B2}"/>
            </c:ext>
          </c:extLst>
        </c:ser>
        <c:dLbls>
          <c:showLegendKey val="0"/>
          <c:showVal val="0"/>
          <c:showCatName val="0"/>
          <c:showSerName val="0"/>
          <c:showPercent val="0"/>
          <c:showBubbleSize val="0"/>
          <c:showLeaderLines val="1"/>
        </c:dLbls>
        <c:firstSliceAng val="0"/>
        <c:holeSize val="60"/>
      </c:doughnutChart>
      <c:doughnutChart>
        <c:varyColors val="1"/>
        <c:ser>
          <c:idx val="1"/>
          <c:order val="1"/>
          <c:tx>
            <c:strRef>
              <c:f>Seguimiento!$O$2</c:f>
              <c:strCache>
                <c:ptCount val="1"/>
                <c:pt idx="0">
                  <c:v>Plan Institucional de Capacitación</c:v>
                </c:pt>
              </c:strCache>
            </c:strRef>
          </c:tx>
          <c:dPt>
            <c:idx val="0"/>
            <c:bubble3D val="0"/>
            <c:spPr>
              <a:noFill/>
              <a:ln w="19050">
                <a:solidFill>
                  <a:schemeClr val="lt1"/>
                </a:solidFill>
              </a:ln>
              <a:effectLst/>
            </c:spPr>
            <c:extLst>
              <c:ext xmlns:c16="http://schemas.microsoft.com/office/drawing/2014/chart" uri="{C3380CC4-5D6E-409C-BE32-E72D297353CC}">
                <c16:uniqueId val="{0000002C-E0D5-4D05-B242-54AAB985F4B2}"/>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E-E0D5-4D05-B242-54AAB985F4B2}"/>
              </c:ext>
            </c:extLst>
          </c:dPt>
          <c:val>
            <c:numRef>
              <c:f>Seguimiento!$O$3:$O$4</c:f>
              <c:numCache>
                <c:formatCode>0%</c:formatCode>
                <c:ptCount val="2"/>
                <c:pt idx="0">
                  <c:v>0</c:v>
                </c:pt>
                <c:pt idx="1">
                  <c:v>0</c:v>
                </c:pt>
              </c:numCache>
            </c:numRef>
          </c:val>
          <c:extLst>
            <c:ext xmlns:c16="http://schemas.microsoft.com/office/drawing/2014/chart" uri="{C3380CC4-5D6E-409C-BE32-E72D297353CC}">
              <c16:uniqueId val="{0000002F-E0D5-4D05-B242-54AAB985F4B2}"/>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r>
              <a:rPr lang="es-CO" sz="1200" b="1" i="0" u="none" strike="noStrike" kern="1200" spc="0" baseline="0">
                <a:solidFill>
                  <a:schemeClr val="bg1">
                    <a:lumMod val="50000"/>
                  </a:schemeClr>
                </a:solidFill>
                <a:effectLst/>
                <a:latin typeface="Century Gothic" panose="020B0502020202020204" pitchFamily="34" charset="0"/>
                <a:ea typeface="+mn-ea"/>
                <a:cs typeface="Arial" panose="020B0604020202020204" pitchFamily="34" charset="0"/>
              </a:rPr>
              <a:t>PII</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endParaRPr lang="es-CO"/>
        </a:p>
      </c:txPr>
    </c:title>
    <c:autoTitleDeleted val="0"/>
    <c:plotArea>
      <c:layout/>
      <c:doughnutChart>
        <c:varyColors val="1"/>
        <c:ser>
          <c:idx val="0"/>
          <c:order val="0"/>
          <c:tx>
            <c:v>GCIA C&amp;C</c:v>
          </c:tx>
          <c:spPr>
            <a:solidFill>
              <a:schemeClr val="bg1">
                <a:lumMod val="50000"/>
              </a:schemeClr>
            </a:solidFill>
          </c:spPr>
          <c:explosion val="7"/>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1-1144-4F07-9199-BFA2AD03E671}"/>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3-1144-4F07-9199-BFA2AD03E671}"/>
              </c:ext>
            </c:extLst>
          </c:dPt>
          <c:dPt>
            <c:idx val="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1144-4F07-9199-BFA2AD03E671}"/>
              </c:ext>
            </c:extLst>
          </c:dPt>
          <c:dPt>
            <c:idx val="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7-1144-4F07-9199-BFA2AD03E671}"/>
              </c:ext>
            </c:extLst>
          </c:dPt>
          <c:dPt>
            <c:idx val="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1144-4F07-9199-BFA2AD03E671}"/>
              </c:ext>
            </c:extLst>
          </c:dPt>
          <c:dPt>
            <c:idx val="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B-1144-4F07-9199-BFA2AD03E671}"/>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1144-4F07-9199-BFA2AD03E671}"/>
              </c:ext>
            </c:extLst>
          </c:dPt>
          <c:dPt>
            <c:idx val="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F-1144-4F07-9199-BFA2AD03E671}"/>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1-1144-4F07-9199-BFA2AD03E671}"/>
              </c:ext>
            </c:extLst>
          </c:dPt>
          <c:dPt>
            <c:idx val="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3-1144-4F07-9199-BFA2AD03E671}"/>
              </c:ext>
            </c:extLst>
          </c:dPt>
          <c:dPt>
            <c:idx val="1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5-1144-4F07-9199-BFA2AD03E671}"/>
              </c:ext>
            </c:extLst>
          </c:dPt>
          <c:dPt>
            <c:idx val="1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7-1144-4F07-9199-BFA2AD03E671}"/>
              </c:ext>
            </c:extLst>
          </c:dPt>
          <c:dPt>
            <c:idx val="1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9-1144-4F07-9199-BFA2AD03E671}"/>
              </c:ext>
            </c:extLst>
          </c:dPt>
          <c:dPt>
            <c:idx val="1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B-1144-4F07-9199-BFA2AD03E671}"/>
              </c:ext>
            </c:extLst>
          </c:dPt>
          <c:dPt>
            <c:idx val="1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D-1144-4F07-9199-BFA2AD03E671}"/>
              </c:ext>
            </c:extLst>
          </c:dPt>
          <c:dPt>
            <c:idx val="1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F-1144-4F07-9199-BFA2AD03E671}"/>
              </c:ext>
            </c:extLst>
          </c:dPt>
          <c:dPt>
            <c:idx val="1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1-1144-4F07-9199-BFA2AD03E671}"/>
              </c:ext>
            </c:extLst>
          </c:dPt>
          <c:dPt>
            <c:idx val="1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3-1144-4F07-9199-BFA2AD03E671}"/>
              </c:ext>
            </c:extLst>
          </c:dPt>
          <c:dPt>
            <c:idx val="1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5-1144-4F07-9199-BFA2AD03E671}"/>
              </c:ext>
            </c:extLst>
          </c:dPt>
          <c:dPt>
            <c:idx val="1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7-1144-4F07-9199-BFA2AD03E671}"/>
              </c:ext>
            </c:extLst>
          </c:dPt>
          <c:dPt>
            <c:idx val="2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9-1144-4F07-9199-BFA2AD03E671}"/>
              </c:ext>
            </c:extLst>
          </c:dPt>
          <c:val>
            <c:numLit>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Lit>
          </c:val>
          <c:extLst>
            <c:ext xmlns:c16="http://schemas.microsoft.com/office/drawing/2014/chart" uri="{C3380CC4-5D6E-409C-BE32-E72D297353CC}">
              <c16:uniqueId val="{0000002A-1144-4F07-9199-BFA2AD03E671}"/>
            </c:ext>
          </c:extLst>
        </c:ser>
        <c:dLbls>
          <c:showLegendKey val="0"/>
          <c:showVal val="0"/>
          <c:showCatName val="0"/>
          <c:showSerName val="0"/>
          <c:showPercent val="0"/>
          <c:showBubbleSize val="0"/>
          <c:showLeaderLines val="1"/>
        </c:dLbls>
        <c:firstSliceAng val="0"/>
        <c:holeSize val="60"/>
      </c:doughnutChart>
      <c:doughnutChart>
        <c:varyColors val="1"/>
        <c:ser>
          <c:idx val="1"/>
          <c:order val="1"/>
          <c:tx>
            <c:strRef>
              <c:f>Seguimiento!$P$2</c:f>
              <c:strCache>
                <c:ptCount val="1"/>
                <c:pt idx="0">
                  <c:v>Plan de Incentivos Institucionales</c:v>
                </c:pt>
              </c:strCache>
            </c:strRef>
          </c:tx>
          <c:explosion val="1"/>
          <c:dPt>
            <c:idx val="0"/>
            <c:bubble3D val="0"/>
            <c:spPr>
              <a:noFill/>
              <a:ln w="19050">
                <a:solidFill>
                  <a:schemeClr val="lt1"/>
                </a:solidFill>
              </a:ln>
              <a:effectLst/>
            </c:spPr>
            <c:extLst>
              <c:ext xmlns:c16="http://schemas.microsoft.com/office/drawing/2014/chart" uri="{C3380CC4-5D6E-409C-BE32-E72D297353CC}">
                <c16:uniqueId val="{0000002C-1144-4F07-9199-BFA2AD03E671}"/>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E-1144-4F07-9199-BFA2AD03E671}"/>
              </c:ext>
            </c:extLst>
          </c:dPt>
          <c:val>
            <c:numRef>
              <c:f>Seguimiento!$P$3:$P$4</c:f>
              <c:numCache>
                <c:formatCode>0%</c:formatCode>
                <c:ptCount val="2"/>
                <c:pt idx="0">
                  <c:v>0</c:v>
                </c:pt>
                <c:pt idx="1">
                  <c:v>0</c:v>
                </c:pt>
              </c:numCache>
            </c:numRef>
          </c:val>
          <c:extLst>
            <c:ext xmlns:c16="http://schemas.microsoft.com/office/drawing/2014/chart" uri="{C3380CC4-5D6E-409C-BE32-E72D297353CC}">
              <c16:uniqueId val="{0000002F-1144-4F07-9199-BFA2AD03E671}"/>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r>
              <a:rPr lang="es-CO" sz="1200" b="1" i="0" u="none" strike="noStrike" kern="1200" spc="0" baseline="0">
                <a:solidFill>
                  <a:schemeClr val="bg1">
                    <a:lumMod val="50000"/>
                  </a:schemeClr>
                </a:solidFill>
                <a:effectLst/>
                <a:latin typeface="Century Gothic" panose="020B0502020202020204" pitchFamily="34" charset="0"/>
                <a:ea typeface="+mn-ea"/>
                <a:cs typeface="Arial" panose="020B0604020202020204" pitchFamily="34" charset="0"/>
              </a:rPr>
              <a:t>PSST</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endParaRPr lang="es-CO"/>
        </a:p>
      </c:txPr>
    </c:title>
    <c:autoTitleDeleted val="0"/>
    <c:plotArea>
      <c:layout/>
      <c:doughnutChart>
        <c:varyColors val="1"/>
        <c:ser>
          <c:idx val="0"/>
          <c:order val="0"/>
          <c:tx>
            <c:v>GCIA C&amp;C</c:v>
          </c:tx>
          <c:spPr>
            <a:solidFill>
              <a:schemeClr val="bg1">
                <a:lumMod val="50000"/>
              </a:schemeClr>
            </a:solidFill>
          </c:spPr>
          <c:explosion val="7"/>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1-2FDE-4CC8-9298-4DC68C9A9C0D}"/>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3-2FDE-4CC8-9298-4DC68C9A9C0D}"/>
              </c:ext>
            </c:extLst>
          </c:dPt>
          <c:dPt>
            <c:idx val="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2FDE-4CC8-9298-4DC68C9A9C0D}"/>
              </c:ext>
            </c:extLst>
          </c:dPt>
          <c:dPt>
            <c:idx val="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7-2FDE-4CC8-9298-4DC68C9A9C0D}"/>
              </c:ext>
            </c:extLst>
          </c:dPt>
          <c:dPt>
            <c:idx val="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2FDE-4CC8-9298-4DC68C9A9C0D}"/>
              </c:ext>
            </c:extLst>
          </c:dPt>
          <c:dPt>
            <c:idx val="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B-2FDE-4CC8-9298-4DC68C9A9C0D}"/>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2FDE-4CC8-9298-4DC68C9A9C0D}"/>
              </c:ext>
            </c:extLst>
          </c:dPt>
          <c:dPt>
            <c:idx val="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F-2FDE-4CC8-9298-4DC68C9A9C0D}"/>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1-2FDE-4CC8-9298-4DC68C9A9C0D}"/>
              </c:ext>
            </c:extLst>
          </c:dPt>
          <c:dPt>
            <c:idx val="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3-2FDE-4CC8-9298-4DC68C9A9C0D}"/>
              </c:ext>
            </c:extLst>
          </c:dPt>
          <c:dPt>
            <c:idx val="1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5-2FDE-4CC8-9298-4DC68C9A9C0D}"/>
              </c:ext>
            </c:extLst>
          </c:dPt>
          <c:dPt>
            <c:idx val="1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7-2FDE-4CC8-9298-4DC68C9A9C0D}"/>
              </c:ext>
            </c:extLst>
          </c:dPt>
          <c:dPt>
            <c:idx val="1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9-2FDE-4CC8-9298-4DC68C9A9C0D}"/>
              </c:ext>
            </c:extLst>
          </c:dPt>
          <c:dPt>
            <c:idx val="1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B-2FDE-4CC8-9298-4DC68C9A9C0D}"/>
              </c:ext>
            </c:extLst>
          </c:dPt>
          <c:dPt>
            <c:idx val="1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D-2FDE-4CC8-9298-4DC68C9A9C0D}"/>
              </c:ext>
            </c:extLst>
          </c:dPt>
          <c:dPt>
            <c:idx val="1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F-2FDE-4CC8-9298-4DC68C9A9C0D}"/>
              </c:ext>
            </c:extLst>
          </c:dPt>
          <c:dPt>
            <c:idx val="1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1-2FDE-4CC8-9298-4DC68C9A9C0D}"/>
              </c:ext>
            </c:extLst>
          </c:dPt>
          <c:dPt>
            <c:idx val="1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3-2FDE-4CC8-9298-4DC68C9A9C0D}"/>
              </c:ext>
            </c:extLst>
          </c:dPt>
          <c:dPt>
            <c:idx val="1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5-2FDE-4CC8-9298-4DC68C9A9C0D}"/>
              </c:ext>
            </c:extLst>
          </c:dPt>
          <c:dPt>
            <c:idx val="1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7-2FDE-4CC8-9298-4DC68C9A9C0D}"/>
              </c:ext>
            </c:extLst>
          </c:dPt>
          <c:dPt>
            <c:idx val="2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9-2FDE-4CC8-9298-4DC68C9A9C0D}"/>
              </c:ext>
            </c:extLst>
          </c:dPt>
          <c:val>
            <c:numLit>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Lit>
          </c:val>
          <c:extLst>
            <c:ext xmlns:c16="http://schemas.microsoft.com/office/drawing/2014/chart" uri="{C3380CC4-5D6E-409C-BE32-E72D297353CC}">
              <c16:uniqueId val="{0000002A-2FDE-4CC8-9298-4DC68C9A9C0D}"/>
            </c:ext>
          </c:extLst>
        </c:ser>
        <c:dLbls>
          <c:showLegendKey val="0"/>
          <c:showVal val="0"/>
          <c:showCatName val="0"/>
          <c:showSerName val="0"/>
          <c:showPercent val="0"/>
          <c:showBubbleSize val="0"/>
          <c:showLeaderLines val="1"/>
        </c:dLbls>
        <c:firstSliceAng val="0"/>
        <c:holeSize val="60"/>
      </c:doughnutChart>
      <c:doughnutChart>
        <c:varyColors val="1"/>
        <c:ser>
          <c:idx val="1"/>
          <c:order val="1"/>
          <c:tx>
            <c:strRef>
              <c:f>Seguimiento!$Q$2</c:f>
              <c:strCache>
                <c:ptCount val="1"/>
                <c:pt idx="0">
                  <c:v>Plan de Trabajo Anual en Seguridad y Salud en el Trabajo</c:v>
                </c:pt>
              </c:strCache>
            </c:strRef>
          </c:tx>
          <c:explosion val="1"/>
          <c:dPt>
            <c:idx val="0"/>
            <c:bubble3D val="0"/>
            <c:spPr>
              <a:noFill/>
              <a:ln w="19050">
                <a:solidFill>
                  <a:schemeClr val="lt1"/>
                </a:solidFill>
              </a:ln>
              <a:effectLst/>
            </c:spPr>
            <c:extLst>
              <c:ext xmlns:c16="http://schemas.microsoft.com/office/drawing/2014/chart" uri="{C3380CC4-5D6E-409C-BE32-E72D297353CC}">
                <c16:uniqueId val="{0000002C-2FDE-4CC8-9298-4DC68C9A9C0D}"/>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E-2FDE-4CC8-9298-4DC68C9A9C0D}"/>
              </c:ext>
            </c:extLst>
          </c:dPt>
          <c:val>
            <c:numRef>
              <c:f>Seguimiento!$Q$3:$Q$4</c:f>
              <c:numCache>
                <c:formatCode>0%</c:formatCode>
                <c:ptCount val="2"/>
                <c:pt idx="0">
                  <c:v>0</c:v>
                </c:pt>
                <c:pt idx="1">
                  <c:v>0</c:v>
                </c:pt>
              </c:numCache>
            </c:numRef>
          </c:val>
          <c:extLst>
            <c:ext xmlns:c16="http://schemas.microsoft.com/office/drawing/2014/chart" uri="{C3380CC4-5D6E-409C-BE32-E72D297353CC}">
              <c16:uniqueId val="{0000002F-2FDE-4CC8-9298-4DC68C9A9C0D}"/>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rgbClr val="FDB713"/>
                </a:solidFill>
                <a:effectLst/>
                <a:latin typeface="Arial" panose="020B0604020202020204" pitchFamily="34" charset="0"/>
                <a:ea typeface="+mn-ea"/>
                <a:cs typeface="Arial" panose="020B0604020202020204" pitchFamily="34" charset="0"/>
              </a:defRPr>
            </a:pPr>
            <a:r>
              <a:rPr lang="es-CO" sz="1200" b="1" i="0" u="none" strike="noStrike" kern="1200" spc="0" baseline="0">
                <a:solidFill>
                  <a:schemeClr val="bg1">
                    <a:lumMod val="50000"/>
                  </a:schemeClr>
                </a:solidFill>
                <a:effectLst/>
                <a:latin typeface="Arial" panose="020B0604020202020204" pitchFamily="34" charset="0"/>
                <a:ea typeface="+mn-ea"/>
                <a:cs typeface="Arial" panose="020B0604020202020204" pitchFamily="34" charset="0"/>
              </a:rPr>
              <a:t>PETI</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rgbClr val="FDB713"/>
              </a:solidFill>
              <a:effectLst/>
              <a:latin typeface="Arial" panose="020B0604020202020204" pitchFamily="34" charset="0"/>
              <a:ea typeface="+mn-ea"/>
              <a:cs typeface="Arial" panose="020B0604020202020204" pitchFamily="34" charset="0"/>
            </a:defRPr>
          </a:pPr>
          <a:endParaRPr lang="es-CO"/>
        </a:p>
      </c:txPr>
    </c:title>
    <c:autoTitleDeleted val="0"/>
    <c:plotArea>
      <c:layout/>
      <c:doughnutChart>
        <c:varyColors val="1"/>
        <c:ser>
          <c:idx val="0"/>
          <c:order val="0"/>
          <c:tx>
            <c:v>GCIA C&amp;C</c:v>
          </c:tx>
          <c:spPr>
            <a:solidFill>
              <a:schemeClr val="bg1">
                <a:lumMod val="50000"/>
              </a:schemeClr>
            </a:solidFill>
          </c:spPr>
          <c:explosion val="7"/>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1-41F6-4A0F-B80A-4DA65EF0C119}"/>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3-41F6-4A0F-B80A-4DA65EF0C119}"/>
              </c:ext>
            </c:extLst>
          </c:dPt>
          <c:dPt>
            <c:idx val="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41F6-4A0F-B80A-4DA65EF0C119}"/>
              </c:ext>
            </c:extLst>
          </c:dPt>
          <c:dPt>
            <c:idx val="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7-41F6-4A0F-B80A-4DA65EF0C119}"/>
              </c:ext>
            </c:extLst>
          </c:dPt>
          <c:dPt>
            <c:idx val="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41F6-4A0F-B80A-4DA65EF0C119}"/>
              </c:ext>
            </c:extLst>
          </c:dPt>
          <c:dPt>
            <c:idx val="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B-41F6-4A0F-B80A-4DA65EF0C119}"/>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41F6-4A0F-B80A-4DA65EF0C119}"/>
              </c:ext>
            </c:extLst>
          </c:dPt>
          <c:dPt>
            <c:idx val="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F-41F6-4A0F-B80A-4DA65EF0C119}"/>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1-41F6-4A0F-B80A-4DA65EF0C119}"/>
              </c:ext>
            </c:extLst>
          </c:dPt>
          <c:dPt>
            <c:idx val="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3-41F6-4A0F-B80A-4DA65EF0C119}"/>
              </c:ext>
            </c:extLst>
          </c:dPt>
          <c:dPt>
            <c:idx val="1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5-41F6-4A0F-B80A-4DA65EF0C119}"/>
              </c:ext>
            </c:extLst>
          </c:dPt>
          <c:dPt>
            <c:idx val="1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7-41F6-4A0F-B80A-4DA65EF0C119}"/>
              </c:ext>
            </c:extLst>
          </c:dPt>
          <c:dPt>
            <c:idx val="1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9-41F6-4A0F-B80A-4DA65EF0C119}"/>
              </c:ext>
            </c:extLst>
          </c:dPt>
          <c:dPt>
            <c:idx val="1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B-41F6-4A0F-B80A-4DA65EF0C119}"/>
              </c:ext>
            </c:extLst>
          </c:dPt>
          <c:dPt>
            <c:idx val="1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D-41F6-4A0F-B80A-4DA65EF0C119}"/>
              </c:ext>
            </c:extLst>
          </c:dPt>
          <c:dPt>
            <c:idx val="1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F-41F6-4A0F-B80A-4DA65EF0C119}"/>
              </c:ext>
            </c:extLst>
          </c:dPt>
          <c:dPt>
            <c:idx val="1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1-41F6-4A0F-B80A-4DA65EF0C119}"/>
              </c:ext>
            </c:extLst>
          </c:dPt>
          <c:dPt>
            <c:idx val="1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3-41F6-4A0F-B80A-4DA65EF0C119}"/>
              </c:ext>
            </c:extLst>
          </c:dPt>
          <c:dPt>
            <c:idx val="1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5-41F6-4A0F-B80A-4DA65EF0C119}"/>
              </c:ext>
            </c:extLst>
          </c:dPt>
          <c:dPt>
            <c:idx val="1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7-41F6-4A0F-B80A-4DA65EF0C119}"/>
              </c:ext>
            </c:extLst>
          </c:dPt>
          <c:dPt>
            <c:idx val="2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9-41F6-4A0F-B80A-4DA65EF0C119}"/>
              </c:ext>
            </c:extLst>
          </c:dPt>
          <c:val>
            <c:numLit>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Lit>
          </c:val>
          <c:extLst>
            <c:ext xmlns:c16="http://schemas.microsoft.com/office/drawing/2014/chart" uri="{C3380CC4-5D6E-409C-BE32-E72D297353CC}">
              <c16:uniqueId val="{0000002A-41F6-4A0F-B80A-4DA65EF0C119}"/>
            </c:ext>
          </c:extLst>
        </c:ser>
        <c:dLbls>
          <c:showLegendKey val="0"/>
          <c:showVal val="0"/>
          <c:showCatName val="0"/>
          <c:showSerName val="0"/>
          <c:showPercent val="0"/>
          <c:showBubbleSize val="0"/>
          <c:showLeaderLines val="1"/>
        </c:dLbls>
        <c:firstSliceAng val="0"/>
        <c:holeSize val="60"/>
      </c:doughnutChart>
      <c:doughnutChart>
        <c:varyColors val="1"/>
        <c:ser>
          <c:idx val="1"/>
          <c:order val="1"/>
          <c:tx>
            <c:strRef>
              <c:f>Seguimiento!$R$2</c:f>
              <c:strCache>
                <c:ptCount val="1"/>
                <c:pt idx="0">
                  <c:v>Plan Estratégico de Tecnologías de la Información y las Comunicaciones</c:v>
                </c:pt>
              </c:strCache>
            </c:strRef>
          </c:tx>
          <c:dPt>
            <c:idx val="0"/>
            <c:bubble3D val="0"/>
            <c:spPr>
              <a:noFill/>
              <a:ln w="19050">
                <a:solidFill>
                  <a:schemeClr val="lt1"/>
                </a:solidFill>
              </a:ln>
              <a:effectLst/>
            </c:spPr>
            <c:extLst>
              <c:ext xmlns:c16="http://schemas.microsoft.com/office/drawing/2014/chart" uri="{C3380CC4-5D6E-409C-BE32-E72D297353CC}">
                <c16:uniqueId val="{0000002C-41F6-4A0F-B80A-4DA65EF0C119}"/>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E-41F6-4A0F-B80A-4DA65EF0C119}"/>
              </c:ext>
            </c:extLst>
          </c:dPt>
          <c:val>
            <c:numRef>
              <c:f>Seguimiento!$R$3:$R$4</c:f>
              <c:numCache>
                <c:formatCode>0%</c:formatCode>
                <c:ptCount val="2"/>
                <c:pt idx="0">
                  <c:v>0</c:v>
                </c:pt>
                <c:pt idx="1">
                  <c:v>0</c:v>
                </c:pt>
              </c:numCache>
            </c:numRef>
          </c:val>
          <c:extLst>
            <c:ext xmlns:c16="http://schemas.microsoft.com/office/drawing/2014/chart" uri="{C3380CC4-5D6E-409C-BE32-E72D297353CC}">
              <c16:uniqueId val="{0000002F-41F6-4A0F-B80A-4DA65EF0C119}"/>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rgbClr val="FDB713"/>
                </a:solidFill>
                <a:effectLst/>
                <a:latin typeface="Arial" panose="020B0604020202020204" pitchFamily="34" charset="0"/>
                <a:ea typeface="+mn-ea"/>
                <a:cs typeface="Arial" panose="020B0604020202020204" pitchFamily="34" charset="0"/>
              </a:defRPr>
            </a:pPr>
            <a:r>
              <a:rPr lang="es-CO" sz="1200" b="1" i="0" u="none" strike="noStrike" kern="1200" spc="0" baseline="0">
                <a:solidFill>
                  <a:schemeClr val="bg1">
                    <a:lumMod val="50000"/>
                  </a:schemeClr>
                </a:solidFill>
                <a:effectLst/>
                <a:latin typeface="Arial" panose="020B0604020202020204" pitchFamily="34" charset="0"/>
                <a:ea typeface="+mn-ea"/>
                <a:cs typeface="Arial" panose="020B0604020202020204" pitchFamily="34" charset="0"/>
              </a:rPr>
              <a:t>PTSI</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rgbClr val="FDB713"/>
              </a:solidFill>
              <a:effectLst/>
              <a:latin typeface="Arial" panose="020B0604020202020204" pitchFamily="34" charset="0"/>
              <a:ea typeface="+mn-ea"/>
              <a:cs typeface="Arial" panose="020B0604020202020204" pitchFamily="34" charset="0"/>
            </a:defRPr>
          </a:pPr>
          <a:endParaRPr lang="es-CO"/>
        </a:p>
      </c:txPr>
    </c:title>
    <c:autoTitleDeleted val="0"/>
    <c:plotArea>
      <c:layout/>
      <c:doughnutChart>
        <c:varyColors val="1"/>
        <c:ser>
          <c:idx val="0"/>
          <c:order val="0"/>
          <c:tx>
            <c:v>GCIA C&amp;C</c:v>
          </c:tx>
          <c:spPr>
            <a:solidFill>
              <a:schemeClr val="bg1">
                <a:lumMod val="50000"/>
              </a:schemeClr>
            </a:solidFill>
          </c:spPr>
          <c:explosion val="7"/>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1-A355-4980-9EBB-DAB22925EE7A}"/>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3-A355-4980-9EBB-DAB22925EE7A}"/>
              </c:ext>
            </c:extLst>
          </c:dPt>
          <c:dPt>
            <c:idx val="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A355-4980-9EBB-DAB22925EE7A}"/>
              </c:ext>
            </c:extLst>
          </c:dPt>
          <c:dPt>
            <c:idx val="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7-A355-4980-9EBB-DAB22925EE7A}"/>
              </c:ext>
            </c:extLst>
          </c:dPt>
          <c:dPt>
            <c:idx val="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A355-4980-9EBB-DAB22925EE7A}"/>
              </c:ext>
            </c:extLst>
          </c:dPt>
          <c:dPt>
            <c:idx val="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B-A355-4980-9EBB-DAB22925EE7A}"/>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A355-4980-9EBB-DAB22925EE7A}"/>
              </c:ext>
            </c:extLst>
          </c:dPt>
          <c:dPt>
            <c:idx val="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F-A355-4980-9EBB-DAB22925EE7A}"/>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1-A355-4980-9EBB-DAB22925EE7A}"/>
              </c:ext>
            </c:extLst>
          </c:dPt>
          <c:dPt>
            <c:idx val="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3-A355-4980-9EBB-DAB22925EE7A}"/>
              </c:ext>
            </c:extLst>
          </c:dPt>
          <c:dPt>
            <c:idx val="1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5-A355-4980-9EBB-DAB22925EE7A}"/>
              </c:ext>
            </c:extLst>
          </c:dPt>
          <c:dPt>
            <c:idx val="1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7-A355-4980-9EBB-DAB22925EE7A}"/>
              </c:ext>
            </c:extLst>
          </c:dPt>
          <c:dPt>
            <c:idx val="1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9-A355-4980-9EBB-DAB22925EE7A}"/>
              </c:ext>
            </c:extLst>
          </c:dPt>
          <c:dPt>
            <c:idx val="1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B-A355-4980-9EBB-DAB22925EE7A}"/>
              </c:ext>
            </c:extLst>
          </c:dPt>
          <c:dPt>
            <c:idx val="1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D-A355-4980-9EBB-DAB22925EE7A}"/>
              </c:ext>
            </c:extLst>
          </c:dPt>
          <c:dPt>
            <c:idx val="1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F-A355-4980-9EBB-DAB22925EE7A}"/>
              </c:ext>
            </c:extLst>
          </c:dPt>
          <c:dPt>
            <c:idx val="1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1-A355-4980-9EBB-DAB22925EE7A}"/>
              </c:ext>
            </c:extLst>
          </c:dPt>
          <c:dPt>
            <c:idx val="1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3-A355-4980-9EBB-DAB22925EE7A}"/>
              </c:ext>
            </c:extLst>
          </c:dPt>
          <c:dPt>
            <c:idx val="1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5-A355-4980-9EBB-DAB22925EE7A}"/>
              </c:ext>
            </c:extLst>
          </c:dPt>
          <c:dPt>
            <c:idx val="1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7-A355-4980-9EBB-DAB22925EE7A}"/>
              </c:ext>
            </c:extLst>
          </c:dPt>
          <c:dPt>
            <c:idx val="2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9-A355-4980-9EBB-DAB22925EE7A}"/>
              </c:ext>
            </c:extLst>
          </c:dPt>
          <c:val>
            <c:numLit>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Lit>
          </c:val>
          <c:extLst>
            <c:ext xmlns:c16="http://schemas.microsoft.com/office/drawing/2014/chart" uri="{C3380CC4-5D6E-409C-BE32-E72D297353CC}">
              <c16:uniqueId val="{0000002A-A355-4980-9EBB-DAB22925EE7A}"/>
            </c:ext>
          </c:extLst>
        </c:ser>
        <c:dLbls>
          <c:showLegendKey val="0"/>
          <c:showVal val="0"/>
          <c:showCatName val="0"/>
          <c:showSerName val="0"/>
          <c:showPercent val="0"/>
          <c:showBubbleSize val="0"/>
          <c:showLeaderLines val="1"/>
        </c:dLbls>
        <c:firstSliceAng val="0"/>
        <c:holeSize val="60"/>
      </c:doughnutChart>
      <c:doughnutChart>
        <c:varyColors val="1"/>
        <c:ser>
          <c:idx val="1"/>
          <c:order val="1"/>
          <c:tx>
            <c:strRef>
              <c:f>Seguimiento!$S$2</c:f>
              <c:strCache>
                <c:ptCount val="1"/>
                <c:pt idx="0">
                  <c:v>Plan de Tratamiento de Riesgos de Seguridad y Privacidad de la Información</c:v>
                </c:pt>
              </c:strCache>
            </c:strRef>
          </c:tx>
          <c:dPt>
            <c:idx val="0"/>
            <c:bubble3D val="0"/>
            <c:spPr>
              <a:noFill/>
              <a:ln w="19050">
                <a:solidFill>
                  <a:schemeClr val="lt1"/>
                </a:solidFill>
              </a:ln>
              <a:effectLst/>
            </c:spPr>
            <c:extLst>
              <c:ext xmlns:c16="http://schemas.microsoft.com/office/drawing/2014/chart" uri="{C3380CC4-5D6E-409C-BE32-E72D297353CC}">
                <c16:uniqueId val="{0000002C-A355-4980-9EBB-DAB22925EE7A}"/>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E-A355-4980-9EBB-DAB22925EE7A}"/>
              </c:ext>
            </c:extLst>
          </c:dPt>
          <c:val>
            <c:numRef>
              <c:f>Seguimiento!$S$3:$S$4</c:f>
              <c:numCache>
                <c:formatCode>0%</c:formatCode>
                <c:ptCount val="2"/>
                <c:pt idx="0">
                  <c:v>0</c:v>
                </c:pt>
                <c:pt idx="1">
                  <c:v>0</c:v>
                </c:pt>
              </c:numCache>
            </c:numRef>
          </c:val>
          <c:extLst>
            <c:ext xmlns:c16="http://schemas.microsoft.com/office/drawing/2014/chart" uri="{C3380CC4-5D6E-409C-BE32-E72D297353CC}">
              <c16:uniqueId val="{0000002F-A355-4980-9EBB-DAB22925EE7A}"/>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rgbClr val="FDB713"/>
                </a:solidFill>
                <a:effectLst/>
                <a:latin typeface="Arial" panose="020B0604020202020204" pitchFamily="34" charset="0"/>
                <a:ea typeface="+mn-ea"/>
                <a:cs typeface="Arial" panose="020B0604020202020204" pitchFamily="34" charset="0"/>
              </a:defRPr>
            </a:pPr>
            <a:r>
              <a:rPr lang="es-CO" sz="1200" b="1" i="0" u="none" strike="noStrike" kern="1200" spc="0" baseline="0">
                <a:solidFill>
                  <a:schemeClr val="bg1">
                    <a:lumMod val="50000"/>
                  </a:schemeClr>
                </a:solidFill>
                <a:effectLst/>
                <a:latin typeface="Arial" panose="020B0604020202020204" pitchFamily="34" charset="0"/>
                <a:ea typeface="+mn-ea"/>
                <a:cs typeface="Arial" panose="020B0604020202020204" pitchFamily="34" charset="0"/>
              </a:rPr>
              <a:t>PSPI</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rgbClr val="FDB713"/>
              </a:solidFill>
              <a:effectLst/>
              <a:latin typeface="Arial" panose="020B0604020202020204" pitchFamily="34" charset="0"/>
              <a:ea typeface="+mn-ea"/>
              <a:cs typeface="Arial" panose="020B0604020202020204" pitchFamily="34" charset="0"/>
            </a:defRPr>
          </a:pPr>
          <a:endParaRPr lang="es-CO"/>
        </a:p>
      </c:txPr>
    </c:title>
    <c:autoTitleDeleted val="0"/>
    <c:plotArea>
      <c:layout/>
      <c:doughnutChart>
        <c:varyColors val="1"/>
        <c:ser>
          <c:idx val="0"/>
          <c:order val="0"/>
          <c:tx>
            <c:v>GCIA C&amp;C</c:v>
          </c:tx>
          <c:spPr>
            <a:solidFill>
              <a:schemeClr val="bg1">
                <a:lumMod val="50000"/>
              </a:schemeClr>
            </a:solidFill>
          </c:spPr>
          <c:explosion val="7"/>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1-2366-4F30-83ED-21C92DF94922}"/>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3-2366-4F30-83ED-21C92DF94922}"/>
              </c:ext>
            </c:extLst>
          </c:dPt>
          <c:dPt>
            <c:idx val="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2366-4F30-83ED-21C92DF94922}"/>
              </c:ext>
            </c:extLst>
          </c:dPt>
          <c:dPt>
            <c:idx val="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7-2366-4F30-83ED-21C92DF94922}"/>
              </c:ext>
            </c:extLst>
          </c:dPt>
          <c:dPt>
            <c:idx val="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2366-4F30-83ED-21C92DF94922}"/>
              </c:ext>
            </c:extLst>
          </c:dPt>
          <c:dPt>
            <c:idx val="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B-2366-4F30-83ED-21C92DF94922}"/>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2366-4F30-83ED-21C92DF94922}"/>
              </c:ext>
            </c:extLst>
          </c:dPt>
          <c:dPt>
            <c:idx val="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F-2366-4F30-83ED-21C92DF94922}"/>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1-2366-4F30-83ED-21C92DF94922}"/>
              </c:ext>
            </c:extLst>
          </c:dPt>
          <c:dPt>
            <c:idx val="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3-2366-4F30-83ED-21C92DF94922}"/>
              </c:ext>
            </c:extLst>
          </c:dPt>
          <c:dPt>
            <c:idx val="1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5-2366-4F30-83ED-21C92DF94922}"/>
              </c:ext>
            </c:extLst>
          </c:dPt>
          <c:dPt>
            <c:idx val="1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7-2366-4F30-83ED-21C92DF94922}"/>
              </c:ext>
            </c:extLst>
          </c:dPt>
          <c:dPt>
            <c:idx val="1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9-2366-4F30-83ED-21C92DF94922}"/>
              </c:ext>
            </c:extLst>
          </c:dPt>
          <c:dPt>
            <c:idx val="1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B-2366-4F30-83ED-21C92DF94922}"/>
              </c:ext>
            </c:extLst>
          </c:dPt>
          <c:dPt>
            <c:idx val="1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D-2366-4F30-83ED-21C92DF94922}"/>
              </c:ext>
            </c:extLst>
          </c:dPt>
          <c:dPt>
            <c:idx val="1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F-2366-4F30-83ED-21C92DF94922}"/>
              </c:ext>
            </c:extLst>
          </c:dPt>
          <c:dPt>
            <c:idx val="1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1-2366-4F30-83ED-21C92DF94922}"/>
              </c:ext>
            </c:extLst>
          </c:dPt>
          <c:dPt>
            <c:idx val="1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3-2366-4F30-83ED-21C92DF94922}"/>
              </c:ext>
            </c:extLst>
          </c:dPt>
          <c:dPt>
            <c:idx val="1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5-2366-4F30-83ED-21C92DF94922}"/>
              </c:ext>
            </c:extLst>
          </c:dPt>
          <c:dPt>
            <c:idx val="1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7-2366-4F30-83ED-21C92DF94922}"/>
              </c:ext>
            </c:extLst>
          </c:dPt>
          <c:dPt>
            <c:idx val="2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9-2366-4F30-83ED-21C92DF94922}"/>
              </c:ext>
            </c:extLst>
          </c:dPt>
          <c:val>
            <c:numLit>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Lit>
          </c:val>
          <c:extLst>
            <c:ext xmlns:c16="http://schemas.microsoft.com/office/drawing/2014/chart" uri="{C3380CC4-5D6E-409C-BE32-E72D297353CC}">
              <c16:uniqueId val="{0000002A-2366-4F30-83ED-21C92DF94922}"/>
            </c:ext>
          </c:extLst>
        </c:ser>
        <c:dLbls>
          <c:showLegendKey val="0"/>
          <c:showVal val="0"/>
          <c:showCatName val="0"/>
          <c:showSerName val="0"/>
          <c:showPercent val="0"/>
          <c:showBubbleSize val="0"/>
          <c:showLeaderLines val="1"/>
        </c:dLbls>
        <c:firstSliceAng val="0"/>
        <c:holeSize val="60"/>
      </c:doughnutChart>
      <c:doughnutChart>
        <c:varyColors val="1"/>
        <c:ser>
          <c:idx val="1"/>
          <c:order val="1"/>
          <c:tx>
            <c:strRef>
              <c:f>Seguimiento!$T$2</c:f>
              <c:strCache>
                <c:ptCount val="1"/>
                <c:pt idx="0">
                  <c:v>Plan de Seguridad y Privacidad de la Información</c:v>
                </c:pt>
              </c:strCache>
            </c:strRef>
          </c:tx>
          <c:dPt>
            <c:idx val="0"/>
            <c:bubble3D val="0"/>
            <c:spPr>
              <a:noFill/>
              <a:ln w="19050">
                <a:solidFill>
                  <a:schemeClr val="lt1"/>
                </a:solidFill>
              </a:ln>
              <a:effectLst/>
            </c:spPr>
            <c:extLst>
              <c:ext xmlns:c16="http://schemas.microsoft.com/office/drawing/2014/chart" uri="{C3380CC4-5D6E-409C-BE32-E72D297353CC}">
                <c16:uniqueId val="{0000002C-2366-4F30-83ED-21C92DF94922}"/>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E-2366-4F30-83ED-21C92DF94922}"/>
              </c:ext>
            </c:extLst>
          </c:dPt>
          <c:val>
            <c:numRef>
              <c:f>Seguimiento!$T$3:$T$4</c:f>
              <c:numCache>
                <c:formatCode>0%</c:formatCode>
                <c:ptCount val="2"/>
                <c:pt idx="0">
                  <c:v>0</c:v>
                </c:pt>
                <c:pt idx="1">
                  <c:v>0</c:v>
                </c:pt>
              </c:numCache>
            </c:numRef>
          </c:val>
          <c:extLst>
            <c:ext xmlns:c16="http://schemas.microsoft.com/office/drawing/2014/chart" uri="{C3380CC4-5D6E-409C-BE32-E72D297353CC}">
              <c16:uniqueId val="{0000002F-2366-4F30-83ED-21C92DF94922}"/>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r>
              <a:rPr lang="es-CO" sz="1200" b="1" i="0" u="none" strike="noStrike" kern="1200" spc="0" baseline="0">
                <a:solidFill>
                  <a:schemeClr val="bg1">
                    <a:lumMod val="50000"/>
                  </a:schemeClr>
                </a:solidFill>
                <a:effectLst/>
                <a:latin typeface="Century Gothic" panose="020B0502020202020204" pitchFamily="34" charset="0"/>
                <a:ea typeface="+mn-ea"/>
                <a:cs typeface="Arial" panose="020B0604020202020204" pitchFamily="34" charset="0"/>
              </a:rPr>
              <a:t>PAAC</a:t>
            </a:r>
          </a:p>
        </c:rich>
      </c:tx>
      <c:overlay val="0"/>
      <c:spPr>
        <a:noFill/>
        <a:ln>
          <a:noFill/>
        </a:ln>
        <a:effectLst/>
      </c:spPr>
      <c:txPr>
        <a:bodyPr rot="0" spcFirstLastPara="1" vertOverflow="ellipsis" vert="horz" wrap="square" anchor="ctr" anchorCtr="1"/>
        <a:lstStyle/>
        <a:p>
          <a:pPr algn="ctr" rtl="0">
            <a:defRPr lang="es-CO" sz="1400" b="1" i="0" u="none" strike="noStrike" kern="1200" spc="0" baseline="0">
              <a:solidFill>
                <a:srgbClr val="FDB713"/>
              </a:solidFill>
              <a:effectLst/>
              <a:latin typeface="Century Gothic" panose="020B0502020202020204" pitchFamily="34" charset="0"/>
              <a:ea typeface="+mn-ea"/>
              <a:cs typeface="Arial" panose="020B0604020202020204" pitchFamily="34" charset="0"/>
            </a:defRPr>
          </a:pPr>
          <a:endParaRPr lang="es-CO"/>
        </a:p>
      </c:txPr>
    </c:title>
    <c:autoTitleDeleted val="0"/>
    <c:plotArea>
      <c:layout/>
      <c:doughnutChart>
        <c:varyColors val="1"/>
        <c:ser>
          <c:idx val="0"/>
          <c:order val="0"/>
          <c:tx>
            <c:v>GCIA C&amp;C</c:v>
          </c:tx>
          <c:spPr>
            <a:solidFill>
              <a:schemeClr val="bg1">
                <a:lumMod val="50000"/>
              </a:schemeClr>
            </a:solidFill>
          </c:spPr>
          <c:explosion val="7"/>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1-0619-4470-8AE9-8250E12B07FC}"/>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3-0619-4470-8AE9-8250E12B07FC}"/>
              </c:ext>
            </c:extLst>
          </c:dPt>
          <c:dPt>
            <c:idx val="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0619-4470-8AE9-8250E12B07FC}"/>
              </c:ext>
            </c:extLst>
          </c:dPt>
          <c:dPt>
            <c:idx val="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7-0619-4470-8AE9-8250E12B07FC}"/>
              </c:ext>
            </c:extLst>
          </c:dPt>
          <c:dPt>
            <c:idx val="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9-0619-4470-8AE9-8250E12B07FC}"/>
              </c:ext>
            </c:extLst>
          </c:dPt>
          <c:dPt>
            <c:idx val="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B-0619-4470-8AE9-8250E12B07FC}"/>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0619-4470-8AE9-8250E12B07FC}"/>
              </c:ext>
            </c:extLst>
          </c:dPt>
          <c:dPt>
            <c:idx val="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F-0619-4470-8AE9-8250E12B07FC}"/>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1-0619-4470-8AE9-8250E12B07FC}"/>
              </c:ext>
            </c:extLst>
          </c:dPt>
          <c:dPt>
            <c:idx val="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3-0619-4470-8AE9-8250E12B07FC}"/>
              </c:ext>
            </c:extLst>
          </c:dPt>
          <c:dPt>
            <c:idx val="1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5-0619-4470-8AE9-8250E12B07FC}"/>
              </c:ext>
            </c:extLst>
          </c:dPt>
          <c:dPt>
            <c:idx val="1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7-0619-4470-8AE9-8250E12B07FC}"/>
              </c:ext>
            </c:extLst>
          </c:dPt>
          <c:dPt>
            <c:idx val="1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9-0619-4470-8AE9-8250E12B07FC}"/>
              </c:ext>
            </c:extLst>
          </c:dPt>
          <c:dPt>
            <c:idx val="13"/>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B-0619-4470-8AE9-8250E12B07FC}"/>
              </c:ext>
            </c:extLst>
          </c:dPt>
          <c:dPt>
            <c:idx val="14"/>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D-0619-4470-8AE9-8250E12B07FC}"/>
              </c:ext>
            </c:extLst>
          </c:dPt>
          <c:dPt>
            <c:idx val="15"/>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1F-0619-4470-8AE9-8250E12B07FC}"/>
              </c:ext>
            </c:extLst>
          </c:dPt>
          <c:dPt>
            <c:idx val="1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1-0619-4470-8AE9-8250E12B07FC}"/>
              </c:ext>
            </c:extLst>
          </c:dPt>
          <c:dPt>
            <c:idx val="17"/>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3-0619-4470-8AE9-8250E12B07FC}"/>
              </c:ext>
            </c:extLst>
          </c:dPt>
          <c:dPt>
            <c:idx val="1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5-0619-4470-8AE9-8250E12B07FC}"/>
              </c:ext>
            </c:extLst>
          </c:dPt>
          <c:dPt>
            <c:idx val="19"/>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7-0619-4470-8AE9-8250E12B07FC}"/>
              </c:ext>
            </c:extLst>
          </c:dPt>
          <c:dPt>
            <c:idx val="2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29-0619-4470-8AE9-8250E12B07FC}"/>
              </c:ext>
            </c:extLst>
          </c:dPt>
          <c:val>
            <c:numLit>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Lit>
          </c:val>
          <c:extLst>
            <c:ext xmlns:c16="http://schemas.microsoft.com/office/drawing/2014/chart" uri="{C3380CC4-5D6E-409C-BE32-E72D297353CC}">
              <c16:uniqueId val="{0000002A-0619-4470-8AE9-8250E12B07FC}"/>
            </c:ext>
          </c:extLst>
        </c:ser>
        <c:dLbls>
          <c:showLegendKey val="0"/>
          <c:showVal val="0"/>
          <c:showCatName val="0"/>
          <c:showSerName val="0"/>
          <c:showPercent val="0"/>
          <c:showBubbleSize val="0"/>
          <c:showLeaderLines val="1"/>
        </c:dLbls>
        <c:firstSliceAng val="0"/>
        <c:holeSize val="60"/>
      </c:doughnutChart>
      <c:doughnutChart>
        <c:varyColors val="1"/>
        <c:ser>
          <c:idx val="1"/>
          <c:order val="1"/>
          <c:tx>
            <c:strRef>
              <c:f>Seguimiento!$U$2</c:f>
              <c:strCache>
                <c:ptCount val="1"/>
                <c:pt idx="0">
                  <c:v>Plan Anticorrupción y de Atención al Ciudadano</c:v>
                </c:pt>
              </c:strCache>
            </c:strRef>
          </c:tx>
          <c:dPt>
            <c:idx val="0"/>
            <c:bubble3D val="0"/>
            <c:spPr>
              <a:noFill/>
              <a:ln w="19050">
                <a:solidFill>
                  <a:schemeClr val="lt1"/>
                </a:solidFill>
              </a:ln>
              <a:effectLst/>
            </c:spPr>
            <c:extLst>
              <c:ext xmlns:c16="http://schemas.microsoft.com/office/drawing/2014/chart" uri="{C3380CC4-5D6E-409C-BE32-E72D297353CC}">
                <c16:uniqueId val="{0000002C-0619-4470-8AE9-8250E12B07FC}"/>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E-0619-4470-8AE9-8250E12B07FC}"/>
              </c:ext>
            </c:extLst>
          </c:dPt>
          <c:val>
            <c:numRef>
              <c:f>Seguimiento!$U$3:$U$4</c:f>
              <c:numCache>
                <c:formatCode>0%</c:formatCode>
                <c:ptCount val="2"/>
                <c:pt idx="0">
                  <c:v>0</c:v>
                </c:pt>
                <c:pt idx="1">
                  <c:v>0</c:v>
                </c:pt>
              </c:numCache>
            </c:numRef>
          </c:val>
          <c:extLst>
            <c:ext xmlns:c16="http://schemas.microsoft.com/office/drawing/2014/chart" uri="{C3380CC4-5D6E-409C-BE32-E72D297353CC}">
              <c16:uniqueId val="{0000002F-0619-4470-8AE9-8250E12B07FC}"/>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PIC!A1"/><Relationship Id="rId13" Type="http://schemas.openxmlformats.org/officeDocument/2006/relationships/image" Target="../media/image3.png"/><Relationship Id="rId18" Type="http://schemas.openxmlformats.org/officeDocument/2006/relationships/image" Target="../media/image8.svg"/><Relationship Id="rId26" Type="http://schemas.openxmlformats.org/officeDocument/2006/relationships/image" Target="../media/image16.svg"/><Relationship Id="rId3" Type="http://schemas.openxmlformats.org/officeDocument/2006/relationships/hyperlink" Target="#PINAR!A1"/><Relationship Id="rId21" Type="http://schemas.openxmlformats.org/officeDocument/2006/relationships/image" Target="../media/image11.png"/><Relationship Id="rId7" Type="http://schemas.openxmlformats.org/officeDocument/2006/relationships/hyperlink" Target="#PTSI!A1"/><Relationship Id="rId12" Type="http://schemas.openxmlformats.org/officeDocument/2006/relationships/image" Target="../media/image2.sv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hyperlink" Target="#PETI!A1"/><Relationship Id="rId16" Type="http://schemas.openxmlformats.org/officeDocument/2006/relationships/image" Target="../media/image6.svg"/><Relationship Id="rId20" Type="http://schemas.openxmlformats.org/officeDocument/2006/relationships/image" Target="../media/image10.svg"/><Relationship Id="rId29" Type="http://schemas.openxmlformats.org/officeDocument/2006/relationships/image" Target="../media/image19.png"/><Relationship Id="rId1" Type="http://schemas.openxmlformats.org/officeDocument/2006/relationships/hyperlink" Target="#PAC!A1"/><Relationship Id="rId6" Type="http://schemas.openxmlformats.org/officeDocument/2006/relationships/hyperlink" Target="#PSST!A1"/><Relationship Id="rId11" Type="http://schemas.openxmlformats.org/officeDocument/2006/relationships/image" Target="../media/image1.png"/><Relationship Id="rId24" Type="http://schemas.openxmlformats.org/officeDocument/2006/relationships/image" Target="../media/image14.svg"/><Relationship Id="rId32" Type="http://schemas.openxmlformats.org/officeDocument/2006/relationships/image" Target="../media/image22.svg"/><Relationship Id="rId5" Type="http://schemas.openxmlformats.org/officeDocument/2006/relationships/hyperlink" Target="#PETH!A1"/><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svg"/><Relationship Id="rId10" Type="http://schemas.openxmlformats.org/officeDocument/2006/relationships/hyperlink" Target="#PSPI!A1"/><Relationship Id="rId19" Type="http://schemas.openxmlformats.org/officeDocument/2006/relationships/image" Target="../media/image9.png"/><Relationship Id="rId31" Type="http://schemas.openxmlformats.org/officeDocument/2006/relationships/image" Target="../media/image21.png"/><Relationship Id="rId4" Type="http://schemas.openxmlformats.org/officeDocument/2006/relationships/hyperlink" Target="#PAAC!A1"/><Relationship Id="rId9" Type="http://schemas.openxmlformats.org/officeDocument/2006/relationships/hyperlink" Target="#PII!A1"/><Relationship Id="rId14" Type="http://schemas.openxmlformats.org/officeDocument/2006/relationships/image" Target="../media/image4.svg"/><Relationship Id="rId22" Type="http://schemas.openxmlformats.org/officeDocument/2006/relationships/image" Target="../media/image12.svg"/><Relationship Id="rId27" Type="http://schemas.openxmlformats.org/officeDocument/2006/relationships/image" Target="../media/image17.png"/><Relationship Id="rId30" Type="http://schemas.openxmlformats.org/officeDocument/2006/relationships/image" Target="../media/image20.svg"/></Relationships>
</file>

<file path=xl/drawings/_rels/drawing13.xml.rels><?xml version="1.0" encoding="UTF-8" standalone="yes"?>
<Relationships xmlns="http://schemas.openxmlformats.org/package/2006/relationships"><Relationship Id="rId3" Type="http://schemas.openxmlformats.org/officeDocument/2006/relationships/image" Target="../media/image28.svg"/><Relationship Id="rId2" Type="http://schemas.openxmlformats.org/officeDocument/2006/relationships/image" Target="../media/image27.png"/><Relationship Id="rId1" Type="http://schemas.openxmlformats.org/officeDocument/2006/relationships/hyperlink" Target="#PORTADA!A1"/><Relationship Id="rId5" Type="http://schemas.openxmlformats.org/officeDocument/2006/relationships/image" Target="../media/image22.svg"/><Relationship Id="rId4" Type="http://schemas.openxmlformats.org/officeDocument/2006/relationships/image" Target="../media/image2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9.svg"/><Relationship Id="rId2" Type="http://schemas.openxmlformats.org/officeDocument/2006/relationships/image" Target="../media/image27.png"/><Relationship Id="rId1" Type="http://schemas.openxmlformats.org/officeDocument/2006/relationships/hyperlink" Target="#PORTADA!A1"/><Relationship Id="rId5" Type="http://schemas.openxmlformats.org/officeDocument/2006/relationships/image" Target="../media/image22.svg"/><Relationship Id="rId4" Type="http://schemas.openxmlformats.org/officeDocument/2006/relationships/image" Target="../media/image2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9.svg"/><Relationship Id="rId2" Type="http://schemas.openxmlformats.org/officeDocument/2006/relationships/image" Target="../media/image27.png"/><Relationship Id="rId1" Type="http://schemas.openxmlformats.org/officeDocument/2006/relationships/hyperlink" Target="#PORTADA!A1"/><Relationship Id="rId5" Type="http://schemas.openxmlformats.org/officeDocument/2006/relationships/image" Target="../media/image22.svg"/><Relationship Id="rId4" Type="http://schemas.openxmlformats.org/officeDocument/2006/relationships/image" Target="../media/image2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9.svg"/><Relationship Id="rId2" Type="http://schemas.openxmlformats.org/officeDocument/2006/relationships/image" Target="../media/image27.png"/><Relationship Id="rId1" Type="http://schemas.openxmlformats.org/officeDocument/2006/relationships/hyperlink" Target="#PORTADA!A1"/><Relationship Id="rId5" Type="http://schemas.openxmlformats.org/officeDocument/2006/relationships/image" Target="../media/image22.svg"/><Relationship Id="rId4" Type="http://schemas.openxmlformats.org/officeDocument/2006/relationships/image" Target="../media/image2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9.svg"/><Relationship Id="rId2" Type="http://schemas.openxmlformats.org/officeDocument/2006/relationships/image" Target="../media/image27.png"/><Relationship Id="rId1" Type="http://schemas.openxmlformats.org/officeDocument/2006/relationships/hyperlink" Target="#PORTADA!A1"/><Relationship Id="rId5" Type="http://schemas.openxmlformats.org/officeDocument/2006/relationships/image" Target="../media/image22.svg"/><Relationship Id="rId4" Type="http://schemas.openxmlformats.org/officeDocument/2006/relationships/image" Target="../media/image2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9.svg"/><Relationship Id="rId2" Type="http://schemas.openxmlformats.org/officeDocument/2006/relationships/image" Target="../media/image27.png"/><Relationship Id="rId1" Type="http://schemas.openxmlformats.org/officeDocument/2006/relationships/hyperlink" Target="#PORTADA!A1"/><Relationship Id="rId5" Type="http://schemas.openxmlformats.org/officeDocument/2006/relationships/image" Target="../media/image22.svg"/><Relationship Id="rId4" Type="http://schemas.openxmlformats.org/officeDocument/2006/relationships/image" Target="../media/image2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29.svg"/><Relationship Id="rId2" Type="http://schemas.openxmlformats.org/officeDocument/2006/relationships/image" Target="../media/image27.png"/><Relationship Id="rId1" Type="http://schemas.openxmlformats.org/officeDocument/2006/relationships/hyperlink" Target="#PORTADA!A1"/><Relationship Id="rId5" Type="http://schemas.openxmlformats.org/officeDocument/2006/relationships/image" Target="../media/image22.svg"/><Relationship Id="rId4" Type="http://schemas.openxmlformats.org/officeDocument/2006/relationships/image" Target="../media/image2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hyperlink" Target="#PORTADA!A1"/><Relationship Id="rId1" Type="http://schemas.openxmlformats.org/officeDocument/2006/relationships/image" Target="../media/image23.png"/><Relationship Id="rId4" Type="http://schemas.openxmlformats.org/officeDocument/2006/relationships/image" Target="../media/image25.svg"/></Relationships>
</file>

<file path=xl/drawings/_rels/drawing20.xml.rels><?xml version="1.0" encoding="UTF-8" standalone="yes"?>
<Relationships xmlns="http://schemas.openxmlformats.org/package/2006/relationships"><Relationship Id="rId3" Type="http://schemas.openxmlformats.org/officeDocument/2006/relationships/image" Target="../media/image29.svg"/><Relationship Id="rId2" Type="http://schemas.openxmlformats.org/officeDocument/2006/relationships/image" Target="../media/image27.png"/><Relationship Id="rId1" Type="http://schemas.openxmlformats.org/officeDocument/2006/relationships/hyperlink" Target="#PORTADA!A1"/><Relationship Id="rId5" Type="http://schemas.openxmlformats.org/officeDocument/2006/relationships/image" Target="../media/image22.svg"/><Relationship Id="rId4" Type="http://schemas.openxmlformats.org/officeDocument/2006/relationships/image" Target="../media/image2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29.svg"/><Relationship Id="rId2" Type="http://schemas.openxmlformats.org/officeDocument/2006/relationships/image" Target="../media/image27.png"/><Relationship Id="rId1" Type="http://schemas.openxmlformats.org/officeDocument/2006/relationships/hyperlink" Target="#PORTADA!A1"/><Relationship Id="rId5" Type="http://schemas.openxmlformats.org/officeDocument/2006/relationships/image" Target="../media/image22.svg"/><Relationship Id="rId4" Type="http://schemas.openxmlformats.org/officeDocument/2006/relationships/image" Target="../media/image2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image" Target="../media/image26.png"/><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396240</xdr:colOff>
      <xdr:row>0</xdr:row>
      <xdr:rowOff>137160</xdr:rowOff>
    </xdr:from>
    <xdr:to>
      <xdr:col>8</xdr:col>
      <xdr:colOff>899160</xdr:colOff>
      <xdr:row>22</xdr:row>
      <xdr:rowOff>53340</xdr:rowOff>
    </xdr:to>
    <xdr:grpSp>
      <xdr:nvGrpSpPr>
        <xdr:cNvPr id="6" name="Grupo 5">
          <a:extLst>
            <a:ext uri="{FF2B5EF4-FFF2-40B4-BE49-F238E27FC236}">
              <a16:creationId xmlns:a16="http://schemas.microsoft.com/office/drawing/2014/main" id="{336A325E-DEA9-4BD5-8B62-50D07108A731}"/>
            </a:ext>
          </a:extLst>
        </xdr:cNvPr>
        <xdr:cNvGrpSpPr/>
      </xdr:nvGrpSpPr>
      <xdr:grpSpPr>
        <a:xfrm>
          <a:off x="406400" y="137668"/>
          <a:ext cx="10618071" cy="4645502"/>
          <a:chOff x="253830" y="1492730"/>
          <a:chExt cx="8644883" cy="4091423"/>
        </a:xfrm>
      </xdr:grpSpPr>
      <xdr:sp macro="" textlink="">
        <xdr:nvSpPr>
          <xdr:cNvPr id="7" name="Circle">
            <a:extLst>
              <a:ext uri="{FF2B5EF4-FFF2-40B4-BE49-F238E27FC236}">
                <a16:creationId xmlns:a16="http://schemas.microsoft.com/office/drawing/2014/main" id="{A7B8AE55-889F-889B-D622-04F919796E19}"/>
              </a:ext>
            </a:extLst>
          </xdr:cNvPr>
          <xdr:cNvSpPr/>
        </xdr:nvSpPr>
        <xdr:spPr>
          <a:xfrm>
            <a:off x="3381059" y="2335585"/>
            <a:ext cx="2404109" cy="2404110"/>
          </a:xfrm>
          <a:prstGeom prst="ellipse">
            <a:avLst/>
          </a:prstGeom>
          <a:solidFill>
            <a:schemeClr val="bg1"/>
          </a:solidFill>
          <a:ln w="12700">
            <a:miter lim="400000"/>
          </a:ln>
          <a:effectLst>
            <a:outerShdw blurRad="50800" dist="38100" dir="2700000" algn="tl" rotWithShape="0">
              <a:prstClr val="black">
                <a:alpha val="40000"/>
              </a:prstClr>
            </a:outerShdw>
          </a:effectLst>
        </xdr:spPr>
        <xdr:txBody>
          <a:bodyPr wrap="square" lIns="28575" tIns="28575" rIns="28575" bIns="2857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3000">
                <a:solidFill>
                  <a:srgbClr val="FFFFFF"/>
                </a:solidFill>
              </a:defRPr>
            </a:pPr>
            <a:endParaRPr sz="2250"/>
          </a:p>
        </xdr:txBody>
      </xdr:sp>
      <xdr:sp macro="" textlink="">
        <xdr:nvSpPr>
          <xdr:cNvPr id="8" name="Shape">
            <a:hlinkClick xmlns:r="http://schemas.openxmlformats.org/officeDocument/2006/relationships" r:id="rId1"/>
            <a:extLst>
              <a:ext uri="{FF2B5EF4-FFF2-40B4-BE49-F238E27FC236}">
                <a16:creationId xmlns:a16="http://schemas.microsoft.com/office/drawing/2014/main" id="{A4D84174-8705-1B0E-30B9-F9699C5C5AC2}"/>
              </a:ext>
            </a:extLst>
          </xdr:cNvPr>
          <xdr:cNvSpPr/>
        </xdr:nvSpPr>
        <xdr:spPr>
          <a:xfrm>
            <a:off x="5062839" y="1795794"/>
            <a:ext cx="947737" cy="889636"/>
          </a:xfrm>
          <a:custGeom>
            <a:avLst/>
            <a:gdLst/>
            <a:ahLst/>
            <a:cxnLst>
              <a:cxn ang="0">
                <a:pos x="wd2" y="hd2"/>
              </a:cxn>
              <a:cxn ang="5400000">
                <a:pos x="wd2" y="hd2"/>
              </a:cxn>
              <a:cxn ang="10800000">
                <a:pos x="wd2" y="hd2"/>
              </a:cxn>
              <a:cxn ang="16200000">
                <a:pos x="wd2" y="hd2"/>
              </a:cxn>
            </a:cxnLst>
            <a:rect l="0" t="0" r="r" b="b"/>
            <a:pathLst>
              <a:path w="21600" h="21600" extrusionOk="0">
                <a:moveTo>
                  <a:pt x="0" y="11448"/>
                </a:moveTo>
                <a:cubicBezTo>
                  <a:pt x="2106" y="12303"/>
                  <a:pt x="4125" y="13390"/>
                  <a:pt x="5970" y="14708"/>
                </a:cubicBezTo>
                <a:cubicBezTo>
                  <a:pt x="6773" y="15287"/>
                  <a:pt x="7576" y="15888"/>
                  <a:pt x="8314" y="16535"/>
                </a:cubicBezTo>
                <a:cubicBezTo>
                  <a:pt x="10073" y="18039"/>
                  <a:pt x="11658" y="19727"/>
                  <a:pt x="13069" y="21600"/>
                </a:cubicBezTo>
                <a:lnTo>
                  <a:pt x="17844" y="16512"/>
                </a:lnTo>
                <a:lnTo>
                  <a:pt x="21600" y="12511"/>
                </a:lnTo>
                <a:cubicBezTo>
                  <a:pt x="20146" y="10684"/>
                  <a:pt x="18561" y="8996"/>
                  <a:pt x="16846" y="7447"/>
                </a:cubicBezTo>
                <a:lnTo>
                  <a:pt x="13090" y="11448"/>
                </a:lnTo>
                <a:cubicBezTo>
                  <a:pt x="11809" y="10314"/>
                  <a:pt x="10442" y="9251"/>
                  <a:pt x="9031" y="8302"/>
                </a:cubicBezTo>
                <a:lnTo>
                  <a:pt x="11440" y="3261"/>
                </a:lnTo>
                <a:cubicBezTo>
                  <a:pt x="9530" y="2012"/>
                  <a:pt x="7533" y="925"/>
                  <a:pt x="5449" y="0"/>
                </a:cubicBezTo>
                <a:lnTo>
                  <a:pt x="3039" y="5042"/>
                </a:lnTo>
                <a:lnTo>
                  <a:pt x="0" y="11448"/>
                </a:lnTo>
                <a:close/>
              </a:path>
            </a:pathLst>
          </a:custGeom>
          <a:solidFill>
            <a:srgbClr val="458BCA"/>
          </a:solidFill>
          <a:ln w="12700">
            <a:miter lim="400000"/>
          </a:ln>
        </xdr:spPr>
        <xdr:txBody>
          <a:bodyPr wrap="square" lIns="28575" tIns="28575" rIns="28575" bIns="2857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3000">
                <a:solidFill>
                  <a:srgbClr val="FFFFFF"/>
                </a:solidFill>
              </a:defRPr>
            </a:pPr>
            <a:endParaRPr sz="2250"/>
          </a:p>
        </xdr:txBody>
      </xdr:sp>
      <xdr:sp macro="" textlink="">
        <xdr:nvSpPr>
          <xdr:cNvPr id="9" name="Shape">
            <a:hlinkClick xmlns:r="http://schemas.openxmlformats.org/officeDocument/2006/relationships" r:id="rId2"/>
            <a:extLst>
              <a:ext uri="{FF2B5EF4-FFF2-40B4-BE49-F238E27FC236}">
                <a16:creationId xmlns:a16="http://schemas.microsoft.com/office/drawing/2014/main" id="{F93991DB-B246-FE3E-235A-97038D547FF1}"/>
              </a:ext>
            </a:extLst>
          </xdr:cNvPr>
          <xdr:cNvSpPr/>
        </xdr:nvSpPr>
        <xdr:spPr>
          <a:xfrm>
            <a:off x="3143045" y="4391863"/>
            <a:ext cx="947739" cy="889636"/>
          </a:xfrm>
          <a:custGeom>
            <a:avLst/>
            <a:gdLst/>
            <a:ahLst/>
            <a:cxnLst>
              <a:cxn ang="0">
                <a:pos x="wd2" y="hd2"/>
              </a:cxn>
              <a:cxn ang="5400000">
                <a:pos x="wd2" y="hd2"/>
              </a:cxn>
              <a:cxn ang="10800000">
                <a:pos x="wd2" y="hd2"/>
              </a:cxn>
              <a:cxn ang="16200000">
                <a:pos x="wd2" y="hd2"/>
              </a:cxn>
            </a:cxnLst>
            <a:rect l="0" t="0" r="r" b="b"/>
            <a:pathLst>
              <a:path w="21600" h="21600" extrusionOk="0">
                <a:moveTo>
                  <a:pt x="21600" y="10152"/>
                </a:moveTo>
                <a:cubicBezTo>
                  <a:pt x="19494" y="9297"/>
                  <a:pt x="17475" y="8210"/>
                  <a:pt x="15630" y="6892"/>
                </a:cubicBezTo>
                <a:cubicBezTo>
                  <a:pt x="14827" y="6313"/>
                  <a:pt x="14024" y="5712"/>
                  <a:pt x="13286" y="5065"/>
                </a:cubicBezTo>
                <a:cubicBezTo>
                  <a:pt x="11527" y="3561"/>
                  <a:pt x="9943" y="1873"/>
                  <a:pt x="8531" y="0"/>
                </a:cubicBezTo>
                <a:lnTo>
                  <a:pt x="3756" y="5088"/>
                </a:lnTo>
                <a:lnTo>
                  <a:pt x="0" y="9089"/>
                </a:lnTo>
                <a:cubicBezTo>
                  <a:pt x="1454" y="10916"/>
                  <a:pt x="3039" y="12604"/>
                  <a:pt x="4754" y="14153"/>
                </a:cubicBezTo>
                <a:lnTo>
                  <a:pt x="8510" y="10152"/>
                </a:lnTo>
                <a:cubicBezTo>
                  <a:pt x="9791" y="11286"/>
                  <a:pt x="11158" y="12349"/>
                  <a:pt x="12569" y="13298"/>
                </a:cubicBezTo>
                <a:lnTo>
                  <a:pt x="10160" y="18339"/>
                </a:lnTo>
                <a:cubicBezTo>
                  <a:pt x="12070" y="19588"/>
                  <a:pt x="14067" y="20675"/>
                  <a:pt x="16151" y="21600"/>
                </a:cubicBezTo>
                <a:lnTo>
                  <a:pt x="18561" y="16558"/>
                </a:lnTo>
                <a:lnTo>
                  <a:pt x="21600" y="10152"/>
                </a:lnTo>
                <a:close/>
              </a:path>
            </a:pathLst>
          </a:custGeom>
          <a:solidFill>
            <a:srgbClr val="57BA47"/>
          </a:solidFill>
          <a:ln w="12700">
            <a:miter lim="400000"/>
          </a:ln>
        </xdr:spPr>
        <xdr:txBody>
          <a:bodyPr wrap="square" lIns="28575" tIns="28575" rIns="28575" bIns="2857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3000">
                <a:solidFill>
                  <a:srgbClr val="FFFFFF"/>
                </a:solidFill>
              </a:defRPr>
            </a:pPr>
            <a:endParaRPr sz="2250"/>
          </a:p>
        </xdr:txBody>
      </xdr:sp>
      <xdr:sp macro="" textlink="">
        <xdr:nvSpPr>
          <xdr:cNvPr id="10" name="Shape">
            <a:hlinkClick xmlns:r="http://schemas.openxmlformats.org/officeDocument/2006/relationships" r:id="rId3"/>
            <a:extLst>
              <a:ext uri="{FF2B5EF4-FFF2-40B4-BE49-F238E27FC236}">
                <a16:creationId xmlns:a16="http://schemas.microsoft.com/office/drawing/2014/main" id="{11370C10-4841-2F9A-88EF-9D13072C296E}"/>
              </a:ext>
            </a:extLst>
          </xdr:cNvPr>
          <xdr:cNvSpPr/>
        </xdr:nvSpPr>
        <xdr:spPr>
          <a:xfrm>
            <a:off x="4133848" y="1657579"/>
            <a:ext cx="876305" cy="568644"/>
          </a:xfrm>
          <a:custGeom>
            <a:avLst/>
            <a:gdLst/>
            <a:ahLst/>
            <a:cxnLst>
              <a:cxn ang="0">
                <a:pos x="wd2" y="hd2"/>
              </a:cxn>
              <a:cxn ang="5400000">
                <a:pos x="wd2" y="hd2"/>
              </a:cxn>
              <a:cxn ang="10800000">
                <a:pos x="wd2" y="hd2"/>
              </a:cxn>
              <a:cxn ang="16200000">
                <a:pos x="wd2" y="hd2"/>
              </a:cxn>
            </a:cxnLst>
            <a:rect l="0" t="0" r="r" b="b"/>
            <a:pathLst>
              <a:path w="21600" h="21600" extrusionOk="0">
                <a:moveTo>
                  <a:pt x="2043" y="21600"/>
                </a:moveTo>
                <a:cubicBezTo>
                  <a:pt x="4344" y="20623"/>
                  <a:pt x="6738" y="20044"/>
                  <a:pt x="9227" y="19863"/>
                </a:cubicBezTo>
                <a:cubicBezTo>
                  <a:pt x="9744" y="19827"/>
                  <a:pt x="10284" y="19791"/>
                  <a:pt x="10800" y="19791"/>
                </a:cubicBezTo>
                <a:cubicBezTo>
                  <a:pt x="11317" y="19791"/>
                  <a:pt x="11857" y="19827"/>
                  <a:pt x="12373" y="19863"/>
                </a:cubicBezTo>
                <a:cubicBezTo>
                  <a:pt x="14838" y="20044"/>
                  <a:pt x="17257" y="20623"/>
                  <a:pt x="19557" y="21600"/>
                </a:cubicBezTo>
                <a:lnTo>
                  <a:pt x="20708" y="10492"/>
                </a:lnTo>
                <a:lnTo>
                  <a:pt x="21600" y="1737"/>
                </a:lnTo>
                <a:cubicBezTo>
                  <a:pt x="19276" y="868"/>
                  <a:pt x="16881" y="289"/>
                  <a:pt x="14416" y="0"/>
                </a:cubicBezTo>
                <a:lnTo>
                  <a:pt x="13523" y="8720"/>
                </a:lnTo>
                <a:cubicBezTo>
                  <a:pt x="12631" y="8611"/>
                  <a:pt x="11716" y="8575"/>
                  <a:pt x="10800" y="8575"/>
                </a:cubicBezTo>
                <a:cubicBezTo>
                  <a:pt x="9884" y="8575"/>
                  <a:pt x="8992" y="8611"/>
                  <a:pt x="8077" y="8720"/>
                </a:cubicBezTo>
                <a:lnTo>
                  <a:pt x="7184" y="0"/>
                </a:lnTo>
                <a:cubicBezTo>
                  <a:pt x="4743" y="289"/>
                  <a:pt x="2348" y="868"/>
                  <a:pt x="0" y="1737"/>
                </a:cubicBezTo>
                <a:lnTo>
                  <a:pt x="892" y="10492"/>
                </a:lnTo>
                <a:lnTo>
                  <a:pt x="2043" y="21600"/>
                </a:lnTo>
                <a:close/>
              </a:path>
            </a:pathLst>
          </a:custGeom>
          <a:solidFill>
            <a:srgbClr val="FDB713"/>
          </a:solidFill>
          <a:ln w="12700">
            <a:miter lim="400000"/>
          </a:ln>
        </xdr:spPr>
        <xdr:txBody>
          <a:bodyPr wrap="square" lIns="28575" tIns="28575" rIns="28575" bIns="2857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3000">
                <a:solidFill>
                  <a:srgbClr val="FFFFFF"/>
                </a:solidFill>
              </a:defRPr>
            </a:pPr>
            <a:endParaRPr sz="2250"/>
          </a:p>
        </xdr:txBody>
      </xdr:sp>
      <xdr:sp macro="" textlink="">
        <xdr:nvSpPr>
          <xdr:cNvPr id="11" name="Shape">
            <a:hlinkClick xmlns:r="http://schemas.openxmlformats.org/officeDocument/2006/relationships" r:id="rId4"/>
            <a:extLst>
              <a:ext uri="{FF2B5EF4-FFF2-40B4-BE49-F238E27FC236}">
                <a16:creationId xmlns:a16="http://schemas.microsoft.com/office/drawing/2014/main" id="{BA5EEDD6-4D25-C6E9-7DF2-E91FBF47B0C4}"/>
              </a:ext>
            </a:extLst>
          </xdr:cNvPr>
          <xdr:cNvSpPr/>
        </xdr:nvSpPr>
        <xdr:spPr>
          <a:xfrm>
            <a:off x="3138182" y="1795794"/>
            <a:ext cx="948692" cy="889636"/>
          </a:xfrm>
          <a:custGeom>
            <a:avLst/>
            <a:gdLst/>
            <a:ahLst/>
            <a:cxnLst>
              <a:cxn ang="0">
                <a:pos x="wd2" y="hd2"/>
              </a:cxn>
              <a:cxn ang="5400000">
                <a:pos x="wd2" y="hd2"/>
              </a:cxn>
              <a:cxn ang="10800000">
                <a:pos x="wd2" y="hd2"/>
              </a:cxn>
              <a:cxn ang="16200000">
                <a:pos x="wd2" y="hd2"/>
              </a:cxn>
            </a:cxnLst>
            <a:rect l="0" t="0" r="r" b="b"/>
            <a:pathLst>
              <a:path w="21600" h="21600" extrusionOk="0">
                <a:moveTo>
                  <a:pt x="8545" y="21600"/>
                </a:moveTo>
                <a:cubicBezTo>
                  <a:pt x="9954" y="19727"/>
                  <a:pt x="11537" y="18039"/>
                  <a:pt x="13294" y="16535"/>
                </a:cubicBezTo>
                <a:cubicBezTo>
                  <a:pt x="14053" y="15888"/>
                  <a:pt x="14834" y="15287"/>
                  <a:pt x="15636" y="14708"/>
                </a:cubicBezTo>
                <a:cubicBezTo>
                  <a:pt x="17501" y="13390"/>
                  <a:pt x="19496" y="12303"/>
                  <a:pt x="21600" y="11448"/>
                </a:cubicBezTo>
                <a:lnTo>
                  <a:pt x="18542" y="5042"/>
                </a:lnTo>
                <a:lnTo>
                  <a:pt x="16135" y="0"/>
                </a:lnTo>
                <a:cubicBezTo>
                  <a:pt x="14053" y="925"/>
                  <a:pt x="12058" y="2012"/>
                  <a:pt x="10149" y="3261"/>
                </a:cubicBezTo>
                <a:lnTo>
                  <a:pt x="12557" y="8302"/>
                </a:lnTo>
                <a:cubicBezTo>
                  <a:pt x="11147" y="9251"/>
                  <a:pt x="9781" y="10314"/>
                  <a:pt x="8501" y="11448"/>
                </a:cubicBezTo>
                <a:lnTo>
                  <a:pt x="4749" y="7447"/>
                </a:lnTo>
                <a:cubicBezTo>
                  <a:pt x="3036" y="8996"/>
                  <a:pt x="1453" y="10684"/>
                  <a:pt x="0" y="12511"/>
                </a:cubicBezTo>
                <a:lnTo>
                  <a:pt x="3752" y="16512"/>
                </a:lnTo>
                <a:lnTo>
                  <a:pt x="8545" y="21600"/>
                </a:lnTo>
                <a:close/>
              </a:path>
            </a:pathLst>
          </a:custGeom>
          <a:solidFill>
            <a:srgbClr val="5E4738"/>
          </a:solidFill>
          <a:ln w="12700">
            <a:miter lim="400000"/>
          </a:ln>
        </xdr:spPr>
        <xdr:txBody>
          <a:bodyPr wrap="square" lIns="28575" tIns="28575" rIns="28575" bIns="2857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3000">
                <a:solidFill>
                  <a:srgbClr val="FFFFFF"/>
                </a:solidFill>
              </a:defRPr>
            </a:pPr>
            <a:endParaRPr sz="2250"/>
          </a:p>
        </xdr:txBody>
      </xdr:sp>
      <xdr:sp macro="" textlink="">
        <xdr:nvSpPr>
          <xdr:cNvPr id="12" name="Shape">
            <a:hlinkClick xmlns:r="http://schemas.openxmlformats.org/officeDocument/2006/relationships" r:id="rId5"/>
            <a:extLst>
              <a:ext uri="{FF2B5EF4-FFF2-40B4-BE49-F238E27FC236}">
                <a16:creationId xmlns:a16="http://schemas.microsoft.com/office/drawing/2014/main" id="{184E40AC-665C-3BAA-A835-120BBCF97D1C}"/>
              </a:ext>
            </a:extLst>
          </xdr:cNvPr>
          <xdr:cNvSpPr/>
        </xdr:nvSpPr>
        <xdr:spPr>
          <a:xfrm>
            <a:off x="5705676" y="2553132"/>
            <a:ext cx="742002" cy="916307"/>
          </a:xfrm>
          <a:custGeom>
            <a:avLst/>
            <a:gdLst/>
            <a:ahLst/>
            <a:cxnLst>
              <a:cxn ang="0">
                <a:pos x="wd2" y="hd2"/>
              </a:cxn>
              <a:cxn ang="5400000">
                <a:pos x="wd2" y="hd2"/>
              </a:cxn>
              <a:cxn ang="10800000">
                <a:pos x="wd2" y="hd2"/>
              </a:cxn>
              <a:cxn ang="16200000">
                <a:pos x="wd2" y="hd2"/>
              </a:cxn>
            </a:cxnLst>
            <a:rect l="0" t="0" r="r" b="b"/>
            <a:pathLst>
              <a:path w="21600" h="21600" extrusionOk="0">
                <a:moveTo>
                  <a:pt x="0" y="5681"/>
                </a:moveTo>
                <a:cubicBezTo>
                  <a:pt x="1580" y="7612"/>
                  <a:pt x="2884" y="9677"/>
                  <a:pt x="3910" y="11855"/>
                </a:cubicBezTo>
                <a:cubicBezTo>
                  <a:pt x="4353" y="12798"/>
                  <a:pt x="4741" y="13741"/>
                  <a:pt x="5074" y="14729"/>
                </a:cubicBezTo>
                <a:cubicBezTo>
                  <a:pt x="5823" y="16930"/>
                  <a:pt x="6266" y="19220"/>
                  <a:pt x="6405" y="21600"/>
                </a:cubicBezTo>
                <a:lnTo>
                  <a:pt x="14918" y="20500"/>
                </a:lnTo>
                <a:lnTo>
                  <a:pt x="21600" y="19647"/>
                </a:lnTo>
                <a:cubicBezTo>
                  <a:pt x="21378" y="17311"/>
                  <a:pt x="20935" y="15021"/>
                  <a:pt x="20269" y="12776"/>
                </a:cubicBezTo>
                <a:lnTo>
                  <a:pt x="13559" y="13629"/>
                </a:lnTo>
                <a:cubicBezTo>
                  <a:pt x="13032" y="11945"/>
                  <a:pt x="12367" y="10284"/>
                  <a:pt x="11563" y="8689"/>
                </a:cubicBezTo>
                <a:lnTo>
                  <a:pt x="17607" y="6197"/>
                </a:lnTo>
                <a:cubicBezTo>
                  <a:pt x="16498" y="4042"/>
                  <a:pt x="15195" y="1976"/>
                  <a:pt x="13697" y="0"/>
                </a:cubicBezTo>
                <a:lnTo>
                  <a:pt x="7653" y="2492"/>
                </a:lnTo>
                <a:lnTo>
                  <a:pt x="0" y="5681"/>
                </a:lnTo>
                <a:close/>
              </a:path>
            </a:pathLst>
          </a:custGeom>
          <a:solidFill>
            <a:srgbClr val="57BA47"/>
          </a:solidFill>
          <a:ln w="12700">
            <a:miter lim="400000"/>
          </a:ln>
        </xdr:spPr>
        <xdr:txBody>
          <a:bodyPr wrap="square" lIns="28575" tIns="28575" rIns="28575" bIns="2857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3000">
                <a:solidFill>
                  <a:srgbClr val="FFFFFF"/>
                </a:solidFill>
              </a:defRPr>
            </a:pPr>
            <a:endParaRPr sz="2250"/>
          </a:p>
        </xdr:txBody>
      </xdr:sp>
      <xdr:sp macro="" textlink="">
        <xdr:nvSpPr>
          <xdr:cNvPr id="13" name="Shape">
            <a:hlinkClick xmlns:r="http://schemas.openxmlformats.org/officeDocument/2006/relationships" r:id="rId6"/>
            <a:extLst>
              <a:ext uri="{FF2B5EF4-FFF2-40B4-BE49-F238E27FC236}">
                <a16:creationId xmlns:a16="http://schemas.microsoft.com/office/drawing/2014/main" id="{98788082-D02D-CEEA-2D91-AF871515F568}"/>
              </a:ext>
            </a:extLst>
          </xdr:cNvPr>
          <xdr:cNvSpPr/>
        </xdr:nvSpPr>
        <xdr:spPr>
          <a:xfrm>
            <a:off x="4133848" y="4853927"/>
            <a:ext cx="876305" cy="568643"/>
          </a:xfrm>
          <a:custGeom>
            <a:avLst/>
            <a:gdLst/>
            <a:ahLst/>
            <a:cxnLst>
              <a:cxn ang="0">
                <a:pos x="wd2" y="hd2"/>
              </a:cxn>
              <a:cxn ang="5400000">
                <a:pos x="wd2" y="hd2"/>
              </a:cxn>
              <a:cxn ang="10800000">
                <a:pos x="wd2" y="hd2"/>
              </a:cxn>
              <a:cxn ang="16200000">
                <a:pos x="wd2" y="hd2"/>
              </a:cxn>
            </a:cxnLst>
            <a:rect l="0" t="0" r="r" b="b"/>
            <a:pathLst>
              <a:path w="21600" h="21600" extrusionOk="0">
                <a:moveTo>
                  <a:pt x="19557" y="0"/>
                </a:moveTo>
                <a:cubicBezTo>
                  <a:pt x="17256" y="977"/>
                  <a:pt x="14862" y="1556"/>
                  <a:pt x="12373" y="1737"/>
                </a:cubicBezTo>
                <a:cubicBezTo>
                  <a:pt x="11856" y="1773"/>
                  <a:pt x="11316" y="1809"/>
                  <a:pt x="10800" y="1809"/>
                </a:cubicBezTo>
                <a:cubicBezTo>
                  <a:pt x="10283" y="1809"/>
                  <a:pt x="9743" y="1773"/>
                  <a:pt x="9227" y="1737"/>
                </a:cubicBezTo>
                <a:cubicBezTo>
                  <a:pt x="6762" y="1556"/>
                  <a:pt x="4343" y="977"/>
                  <a:pt x="2043" y="0"/>
                </a:cubicBezTo>
                <a:lnTo>
                  <a:pt x="892" y="11108"/>
                </a:lnTo>
                <a:lnTo>
                  <a:pt x="0" y="19863"/>
                </a:lnTo>
                <a:cubicBezTo>
                  <a:pt x="2324" y="20732"/>
                  <a:pt x="4719" y="21311"/>
                  <a:pt x="7184" y="21600"/>
                </a:cubicBezTo>
                <a:lnTo>
                  <a:pt x="8077" y="12880"/>
                </a:lnTo>
                <a:cubicBezTo>
                  <a:pt x="8969" y="12989"/>
                  <a:pt x="9884" y="13025"/>
                  <a:pt x="10800" y="13025"/>
                </a:cubicBezTo>
                <a:cubicBezTo>
                  <a:pt x="11716" y="13025"/>
                  <a:pt x="12608" y="12989"/>
                  <a:pt x="13523" y="12880"/>
                </a:cubicBezTo>
                <a:lnTo>
                  <a:pt x="14416" y="21600"/>
                </a:lnTo>
                <a:cubicBezTo>
                  <a:pt x="16857" y="21311"/>
                  <a:pt x="19252" y="20732"/>
                  <a:pt x="21600" y="19863"/>
                </a:cubicBezTo>
                <a:lnTo>
                  <a:pt x="20708" y="11108"/>
                </a:lnTo>
                <a:lnTo>
                  <a:pt x="19557" y="0"/>
                </a:lnTo>
                <a:close/>
              </a:path>
            </a:pathLst>
          </a:custGeom>
          <a:solidFill>
            <a:srgbClr val="458BCA"/>
          </a:solidFill>
          <a:ln w="12700">
            <a:miter lim="400000"/>
          </a:ln>
        </xdr:spPr>
        <xdr:txBody>
          <a:bodyPr wrap="square" lIns="28575" tIns="28575" rIns="28575" bIns="2857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3000">
                <a:solidFill>
                  <a:srgbClr val="FFFFFF"/>
                </a:solidFill>
              </a:defRPr>
            </a:pPr>
            <a:endParaRPr sz="2250"/>
          </a:p>
        </xdr:txBody>
      </xdr:sp>
      <xdr:sp macro="" textlink="">
        <xdr:nvSpPr>
          <xdr:cNvPr id="14" name="Shape">
            <a:hlinkClick xmlns:r="http://schemas.openxmlformats.org/officeDocument/2006/relationships" r:id="rId7"/>
            <a:extLst>
              <a:ext uri="{FF2B5EF4-FFF2-40B4-BE49-F238E27FC236}">
                <a16:creationId xmlns:a16="http://schemas.microsoft.com/office/drawing/2014/main" id="{09DC01AC-AFD2-DD8D-E56B-290CDD6D8B98}"/>
              </a:ext>
            </a:extLst>
          </xdr:cNvPr>
          <xdr:cNvSpPr/>
        </xdr:nvSpPr>
        <xdr:spPr>
          <a:xfrm>
            <a:off x="2695371" y="3610609"/>
            <a:ext cx="741999" cy="916307"/>
          </a:xfrm>
          <a:custGeom>
            <a:avLst/>
            <a:gdLst/>
            <a:ahLst/>
            <a:cxnLst>
              <a:cxn ang="0">
                <a:pos x="wd2" y="hd2"/>
              </a:cxn>
              <a:cxn ang="5400000">
                <a:pos x="wd2" y="hd2"/>
              </a:cxn>
              <a:cxn ang="10800000">
                <a:pos x="wd2" y="hd2"/>
              </a:cxn>
              <a:cxn ang="16200000">
                <a:pos x="wd2" y="hd2"/>
              </a:cxn>
            </a:cxnLst>
            <a:rect l="0" t="0" r="r" b="b"/>
            <a:pathLst>
              <a:path w="21600" h="21600" extrusionOk="0">
                <a:moveTo>
                  <a:pt x="21600" y="15919"/>
                </a:moveTo>
                <a:cubicBezTo>
                  <a:pt x="20020" y="13988"/>
                  <a:pt x="18716" y="11923"/>
                  <a:pt x="17690" y="9745"/>
                </a:cubicBezTo>
                <a:cubicBezTo>
                  <a:pt x="17247" y="8802"/>
                  <a:pt x="16859" y="7859"/>
                  <a:pt x="16526" y="6871"/>
                </a:cubicBezTo>
                <a:cubicBezTo>
                  <a:pt x="15777" y="4670"/>
                  <a:pt x="15333" y="2380"/>
                  <a:pt x="15195" y="0"/>
                </a:cubicBezTo>
                <a:lnTo>
                  <a:pt x="6682" y="1100"/>
                </a:lnTo>
                <a:lnTo>
                  <a:pt x="0" y="1953"/>
                </a:lnTo>
                <a:cubicBezTo>
                  <a:pt x="222" y="4289"/>
                  <a:pt x="665" y="6579"/>
                  <a:pt x="1331" y="8824"/>
                </a:cubicBezTo>
                <a:lnTo>
                  <a:pt x="8041" y="7971"/>
                </a:lnTo>
                <a:cubicBezTo>
                  <a:pt x="8568" y="9655"/>
                  <a:pt x="9233" y="11316"/>
                  <a:pt x="10037" y="12911"/>
                </a:cubicBezTo>
                <a:lnTo>
                  <a:pt x="3993" y="15403"/>
                </a:lnTo>
                <a:cubicBezTo>
                  <a:pt x="5102" y="17558"/>
                  <a:pt x="6405" y="19624"/>
                  <a:pt x="7902" y="21600"/>
                </a:cubicBezTo>
                <a:lnTo>
                  <a:pt x="13947" y="19108"/>
                </a:lnTo>
                <a:lnTo>
                  <a:pt x="21600" y="15919"/>
                </a:lnTo>
                <a:close/>
              </a:path>
            </a:pathLst>
          </a:custGeom>
          <a:solidFill>
            <a:srgbClr val="5E4738"/>
          </a:solidFill>
          <a:ln w="12700">
            <a:miter lim="400000"/>
          </a:ln>
        </xdr:spPr>
        <xdr:txBody>
          <a:bodyPr wrap="square" lIns="28575" tIns="28575" rIns="28575" bIns="2857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3000">
                <a:solidFill>
                  <a:srgbClr val="FFFFFF"/>
                </a:solidFill>
              </a:defRPr>
            </a:pPr>
            <a:endParaRPr sz="2250"/>
          </a:p>
        </xdr:txBody>
      </xdr:sp>
      <xdr:sp macro="" textlink="">
        <xdr:nvSpPr>
          <xdr:cNvPr id="15" name="Shape">
            <a:hlinkClick xmlns:r="http://schemas.openxmlformats.org/officeDocument/2006/relationships" r:id="rId8"/>
            <a:extLst>
              <a:ext uri="{FF2B5EF4-FFF2-40B4-BE49-F238E27FC236}">
                <a16:creationId xmlns:a16="http://schemas.microsoft.com/office/drawing/2014/main" id="{178726B6-CA78-E54D-3B1F-B6605234AEF9}"/>
              </a:ext>
            </a:extLst>
          </xdr:cNvPr>
          <xdr:cNvSpPr/>
        </xdr:nvSpPr>
        <xdr:spPr>
          <a:xfrm>
            <a:off x="5705675" y="3610609"/>
            <a:ext cx="742953" cy="915354"/>
          </a:xfrm>
          <a:custGeom>
            <a:avLst/>
            <a:gdLst/>
            <a:ahLst/>
            <a:cxnLst>
              <a:cxn ang="0">
                <a:pos x="wd2" y="hd2"/>
              </a:cxn>
              <a:cxn ang="5400000">
                <a:pos x="wd2" y="hd2"/>
              </a:cxn>
              <a:cxn ang="10800000">
                <a:pos x="wd2" y="hd2"/>
              </a:cxn>
              <a:cxn ang="16200000">
                <a:pos x="wd2" y="hd2"/>
              </a:cxn>
            </a:cxnLst>
            <a:rect l="0" t="0" r="r" b="b"/>
            <a:pathLst>
              <a:path w="21600" h="21600" extrusionOk="0">
                <a:moveTo>
                  <a:pt x="14898" y="1101"/>
                </a:moveTo>
                <a:lnTo>
                  <a:pt x="6397" y="0"/>
                </a:lnTo>
                <a:cubicBezTo>
                  <a:pt x="6258" y="2360"/>
                  <a:pt x="5815" y="4675"/>
                  <a:pt x="5068" y="6878"/>
                </a:cubicBezTo>
                <a:cubicBezTo>
                  <a:pt x="4735" y="7844"/>
                  <a:pt x="4348" y="8811"/>
                  <a:pt x="3905" y="9755"/>
                </a:cubicBezTo>
                <a:cubicBezTo>
                  <a:pt x="2880" y="11935"/>
                  <a:pt x="1579" y="14025"/>
                  <a:pt x="0" y="15936"/>
                </a:cubicBezTo>
                <a:lnTo>
                  <a:pt x="7671" y="19105"/>
                </a:lnTo>
                <a:lnTo>
                  <a:pt x="13708" y="21600"/>
                </a:lnTo>
                <a:cubicBezTo>
                  <a:pt x="15203" y="19622"/>
                  <a:pt x="16505" y="17554"/>
                  <a:pt x="17612" y="15396"/>
                </a:cubicBezTo>
                <a:lnTo>
                  <a:pt x="11575" y="12902"/>
                </a:lnTo>
                <a:cubicBezTo>
                  <a:pt x="12378" y="11306"/>
                  <a:pt x="13043" y="9642"/>
                  <a:pt x="13569" y="7957"/>
                </a:cubicBezTo>
                <a:lnTo>
                  <a:pt x="20271" y="8811"/>
                </a:lnTo>
                <a:cubicBezTo>
                  <a:pt x="20935" y="6586"/>
                  <a:pt x="21379" y="4293"/>
                  <a:pt x="21600" y="1933"/>
                </a:cubicBezTo>
                <a:lnTo>
                  <a:pt x="14898" y="1101"/>
                </a:lnTo>
                <a:close/>
              </a:path>
            </a:pathLst>
          </a:custGeom>
          <a:solidFill>
            <a:srgbClr val="5E4738"/>
          </a:solidFill>
          <a:ln w="12700">
            <a:miter lim="400000"/>
          </a:ln>
        </xdr:spPr>
        <xdr:txBody>
          <a:bodyPr wrap="square" lIns="28575" tIns="28575" rIns="28575" bIns="2857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3000">
                <a:solidFill>
                  <a:srgbClr val="FFFFFF"/>
                </a:solidFill>
              </a:defRPr>
            </a:pPr>
            <a:endParaRPr sz="2250"/>
          </a:p>
        </xdr:txBody>
      </xdr:sp>
      <xdr:sp macro="" textlink="">
        <xdr:nvSpPr>
          <xdr:cNvPr id="16" name="Shape">
            <a:hlinkClick xmlns:r="http://schemas.openxmlformats.org/officeDocument/2006/relationships" r:id="rId9"/>
            <a:extLst>
              <a:ext uri="{FF2B5EF4-FFF2-40B4-BE49-F238E27FC236}">
                <a16:creationId xmlns:a16="http://schemas.microsoft.com/office/drawing/2014/main" id="{7164B8CE-45FE-99E8-FD37-F1FC2BAEA6F8}"/>
              </a:ext>
            </a:extLst>
          </xdr:cNvPr>
          <xdr:cNvSpPr/>
        </xdr:nvSpPr>
        <xdr:spPr>
          <a:xfrm>
            <a:off x="5057977" y="4391863"/>
            <a:ext cx="948689" cy="889636"/>
          </a:xfrm>
          <a:custGeom>
            <a:avLst/>
            <a:gdLst/>
            <a:ahLst/>
            <a:cxnLst>
              <a:cxn ang="0">
                <a:pos x="wd2" y="hd2"/>
              </a:cxn>
              <a:cxn ang="5400000">
                <a:pos x="wd2" y="hd2"/>
              </a:cxn>
              <a:cxn ang="10800000">
                <a:pos x="wd2" y="hd2"/>
              </a:cxn>
              <a:cxn ang="16200000">
                <a:pos x="wd2" y="hd2"/>
              </a:cxn>
            </a:cxnLst>
            <a:rect l="0" t="0" r="r" b="b"/>
            <a:pathLst>
              <a:path w="21600" h="21600" extrusionOk="0">
                <a:moveTo>
                  <a:pt x="13055" y="0"/>
                </a:moveTo>
                <a:cubicBezTo>
                  <a:pt x="11646" y="1873"/>
                  <a:pt x="10063" y="3561"/>
                  <a:pt x="8306" y="5065"/>
                </a:cubicBezTo>
                <a:cubicBezTo>
                  <a:pt x="7547" y="5712"/>
                  <a:pt x="6766" y="6313"/>
                  <a:pt x="5964" y="6892"/>
                </a:cubicBezTo>
                <a:cubicBezTo>
                  <a:pt x="4099" y="8210"/>
                  <a:pt x="2104" y="9297"/>
                  <a:pt x="0" y="10152"/>
                </a:cubicBezTo>
                <a:lnTo>
                  <a:pt x="3058" y="16558"/>
                </a:lnTo>
                <a:lnTo>
                  <a:pt x="5465" y="21600"/>
                </a:lnTo>
                <a:cubicBezTo>
                  <a:pt x="7547" y="20675"/>
                  <a:pt x="9542" y="19588"/>
                  <a:pt x="11451" y="18339"/>
                </a:cubicBezTo>
                <a:lnTo>
                  <a:pt x="9043" y="13298"/>
                </a:lnTo>
                <a:cubicBezTo>
                  <a:pt x="10453" y="12349"/>
                  <a:pt x="11819" y="11286"/>
                  <a:pt x="13099" y="10152"/>
                </a:cubicBezTo>
                <a:lnTo>
                  <a:pt x="16851" y="14153"/>
                </a:lnTo>
                <a:cubicBezTo>
                  <a:pt x="18564" y="12604"/>
                  <a:pt x="20147" y="10916"/>
                  <a:pt x="21600" y="9089"/>
                </a:cubicBezTo>
                <a:lnTo>
                  <a:pt x="17848" y="5088"/>
                </a:lnTo>
                <a:lnTo>
                  <a:pt x="13055" y="0"/>
                </a:lnTo>
                <a:close/>
              </a:path>
            </a:pathLst>
          </a:custGeom>
          <a:solidFill>
            <a:srgbClr val="FDB713"/>
          </a:solidFill>
          <a:ln w="12700">
            <a:miter lim="400000"/>
          </a:ln>
        </xdr:spPr>
        <xdr:txBody>
          <a:bodyPr wrap="square" lIns="28575" tIns="28575" rIns="28575" bIns="2857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3000">
                <a:solidFill>
                  <a:srgbClr val="FFFFFF"/>
                </a:solidFill>
              </a:defRPr>
            </a:pPr>
            <a:endParaRPr sz="2250"/>
          </a:p>
        </xdr:txBody>
      </xdr:sp>
      <xdr:sp macro="" textlink="">
        <xdr:nvSpPr>
          <xdr:cNvPr id="17" name="Shape">
            <a:hlinkClick xmlns:r="http://schemas.openxmlformats.org/officeDocument/2006/relationships" r:id="rId10"/>
            <a:extLst>
              <a:ext uri="{FF2B5EF4-FFF2-40B4-BE49-F238E27FC236}">
                <a16:creationId xmlns:a16="http://schemas.microsoft.com/office/drawing/2014/main" id="{53A7E1C9-922F-A0A4-5828-C69F8E9F97FC}"/>
              </a:ext>
            </a:extLst>
          </xdr:cNvPr>
          <xdr:cNvSpPr/>
        </xdr:nvSpPr>
        <xdr:spPr>
          <a:xfrm>
            <a:off x="2695371" y="2553132"/>
            <a:ext cx="742950" cy="915354"/>
          </a:xfrm>
          <a:custGeom>
            <a:avLst/>
            <a:gdLst/>
            <a:ahLst/>
            <a:cxnLst>
              <a:cxn ang="0">
                <a:pos x="wd2" y="hd2"/>
              </a:cxn>
              <a:cxn ang="5400000">
                <a:pos x="wd2" y="hd2"/>
              </a:cxn>
              <a:cxn ang="10800000">
                <a:pos x="wd2" y="hd2"/>
              </a:cxn>
              <a:cxn ang="16200000">
                <a:pos x="wd2" y="hd2"/>
              </a:cxn>
            </a:cxnLst>
            <a:rect l="0" t="0" r="r" b="b"/>
            <a:pathLst>
              <a:path w="21600" h="21600" extrusionOk="0">
                <a:moveTo>
                  <a:pt x="15203" y="21600"/>
                </a:moveTo>
                <a:cubicBezTo>
                  <a:pt x="15342" y="19240"/>
                  <a:pt x="15785" y="16925"/>
                  <a:pt x="16532" y="14722"/>
                </a:cubicBezTo>
                <a:cubicBezTo>
                  <a:pt x="16865" y="13756"/>
                  <a:pt x="17252" y="12789"/>
                  <a:pt x="17695" y="11845"/>
                </a:cubicBezTo>
                <a:cubicBezTo>
                  <a:pt x="18720" y="9665"/>
                  <a:pt x="20021" y="7575"/>
                  <a:pt x="21600" y="5664"/>
                </a:cubicBezTo>
                <a:lnTo>
                  <a:pt x="13929" y="2495"/>
                </a:lnTo>
                <a:lnTo>
                  <a:pt x="7892" y="0"/>
                </a:lnTo>
                <a:cubicBezTo>
                  <a:pt x="6397" y="1978"/>
                  <a:pt x="5095" y="4046"/>
                  <a:pt x="3988" y="6204"/>
                </a:cubicBezTo>
                <a:lnTo>
                  <a:pt x="10025" y="8698"/>
                </a:lnTo>
                <a:cubicBezTo>
                  <a:pt x="9222" y="10294"/>
                  <a:pt x="8557" y="11958"/>
                  <a:pt x="8031" y="13643"/>
                </a:cubicBezTo>
                <a:lnTo>
                  <a:pt x="1329" y="12789"/>
                </a:lnTo>
                <a:cubicBezTo>
                  <a:pt x="665" y="15014"/>
                  <a:pt x="222" y="17307"/>
                  <a:pt x="0" y="19667"/>
                </a:cubicBezTo>
                <a:lnTo>
                  <a:pt x="6674" y="20521"/>
                </a:lnTo>
                <a:lnTo>
                  <a:pt x="15203" y="21600"/>
                </a:lnTo>
                <a:close/>
              </a:path>
            </a:pathLst>
          </a:custGeom>
          <a:solidFill>
            <a:srgbClr val="FDB713"/>
          </a:solidFill>
          <a:ln w="12700">
            <a:miter lim="400000"/>
          </a:ln>
        </xdr:spPr>
        <xdr:txBody>
          <a:bodyPr wrap="square" lIns="28575" tIns="28575" rIns="28575" bIns="28575"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3000">
                <a:solidFill>
                  <a:srgbClr val="FFFFFF"/>
                </a:solidFill>
              </a:defRPr>
            </a:pPr>
            <a:endParaRPr sz="2250"/>
          </a:p>
        </xdr:txBody>
      </xdr:sp>
      <xdr:sp macro="" textlink="">
        <xdr:nvSpPr>
          <xdr:cNvPr id="18" name="TextBox 16">
            <a:extLst>
              <a:ext uri="{FF2B5EF4-FFF2-40B4-BE49-F238E27FC236}">
                <a16:creationId xmlns:a16="http://schemas.microsoft.com/office/drawing/2014/main" id="{28A060D2-C73E-0D66-0DE0-1FE912A02DB9}"/>
              </a:ext>
            </a:extLst>
          </xdr:cNvPr>
          <xdr:cNvSpPr txBox="1"/>
        </xdr:nvSpPr>
        <xdr:spPr>
          <a:xfrm>
            <a:off x="4350547" y="1492730"/>
            <a:ext cx="446714" cy="323165"/>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500" b="1"/>
              <a:t>01</a:t>
            </a:r>
          </a:p>
        </xdr:txBody>
      </xdr:sp>
      <xdr:sp macro="" textlink="">
        <xdr:nvSpPr>
          <xdr:cNvPr id="19" name="TextBox 17">
            <a:extLst>
              <a:ext uri="{FF2B5EF4-FFF2-40B4-BE49-F238E27FC236}">
                <a16:creationId xmlns:a16="http://schemas.microsoft.com/office/drawing/2014/main" id="{5070CC5B-8F8F-34C1-26C6-9139B205E602}"/>
              </a:ext>
            </a:extLst>
          </xdr:cNvPr>
          <xdr:cNvSpPr txBox="1"/>
        </xdr:nvSpPr>
        <xdr:spPr>
          <a:xfrm>
            <a:off x="5470219" y="1842635"/>
            <a:ext cx="446714" cy="323165"/>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500" b="1"/>
              <a:t>02</a:t>
            </a:r>
          </a:p>
        </xdr:txBody>
      </xdr:sp>
      <xdr:sp macro="" textlink="">
        <xdr:nvSpPr>
          <xdr:cNvPr id="20" name="TextBox 18">
            <a:extLst>
              <a:ext uri="{FF2B5EF4-FFF2-40B4-BE49-F238E27FC236}">
                <a16:creationId xmlns:a16="http://schemas.microsoft.com/office/drawing/2014/main" id="{BE8A3925-0AF7-F71D-02C2-FBBB58566603}"/>
              </a:ext>
            </a:extLst>
          </xdr:cNvPr>
          <xdr:cNvSpPr txBox="1"/>
        </xdr:nvSpPr>
        <xdr:spPr>
          <a:xfrm>
            <a:off x="6125239" y="2789415"/>
            <a:ext cx="446714" cy="323165"/>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500" b="1"/>
              <a:t>03</a:t>
            </a:r>
          </a:p>
        </xdr:txBody>
      </xdr:sp>
      <xdr:sp macro="" textlink="">
        <xdr:nvSpPr>
          <xdr:cNvPr id="21" name="TextBox 19">
            <a:extLst>
              <a:ext uri="{FF2B5EF4-FFF2-40B4-BE49-F238E27FC236}">
                <a16:creationId xmlns:a16="http://schemas.microsoft.com/office/drawing/2014/main" id="{C18EDFB4-7790-68BD-3C93-9F0B134795D4}"/>
              </a:ext>
            </a:extLst>
          </xdr:cNvPr>
          <xdr:cNvSpPr txBox="1"/>
        </xdr:nvSpPr>
        <xdr:spPr>
          <a:xfrm>
            <a:off x="4350547" y="5260988"/>
            <a:ext cx="446714" cy="323165"/>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500" b="1"/>
              <a:t>06</a:t>
            </a:r>
          </a:p>
        </xdr:txBody>
      </xdr:sp>
      <xdr:sp macro="" textlink="">
        <xdr:nvSpPr>
          <xdr:cNvPr id="22" name="TextBox 20">
            <a:extLst>
              <a:ext uri="{FF2B5EF4-FFF2-40B4-BE49-F238E27FC236}">
                <a16:creationId xmlns:a16="http://schemas.microsoft.com/office/drawing/2014/main" id="{BDAD49E3-9427-4D5C-7BFF-B57B82D74B4A}"/>
              </a:ext>
            </a:extLst>
          </xdr:cNvPr>
          <xdr:cNvSpPr txBox="1"/>
        </xdr:nvSpPr>
        <xdr:spPr>
          <a:xfrm>
            <a:off x="5461330" y="4892537"/>
            <a:ext cx="446714" cy="323165"/>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500" b="1"/>
              <a:t>05</a:t>
            </a:r>
          </a:p>
        </xdr:txBody>
      </xdr:sp>
      <xdr:sp macro="" textlink="">
        <xdr:nvSpPr>
          <xdr:cNvPr id="23" name="TextBox 21">
            <a:extLst>
              <a:ext uri="{FF2B5EF4-FFF2-40B4-BE49-F238E27FC236}">
                <a16:creationId xmlns:a16="http://schemas.microsoft.com/office/drawing/2014/main" id="{26F07139-566D-47A7-ADED-DA9FC7213466}"/>
              </a:ext>
            </a:extLst>
          </xdr:cNvPr>
          <xdr:cNvSpPr txBox="1"/>
        </xdr:nvSpPr>
        <xdr:spPr>
          <a:xfrm>
            <a:off x="6115232" y="3950131"/>
            <a:ext cx="446714" cy="323165"/>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500" b="1"/>
              <a:t>04</a:t>
            </a:r>
          </a:p>
        </xdr:txBody>
      </xdr:sp>
      <xdr:sp macro="" textlink="">
        <xdr:nvSpPr>
          <xdr:cNvPr id="24" name="TextBox 22">
            <a:extLst>
              <a:ext uri="{FF2B5EF4-FFF2-40B4-BE49-F238E27FC236}">
                <a16:creationId xmlns:a16="http://schemas.microsoft.com/office/drawing/2014/main" id="{AFCD6474-5CBE-C5A9-4EE0-4E31171FC3F4}"/>
              </a:ext>
            </a:extLst>
          </xdr:cNvPr>
          <xdr:cNvSpPr txBox="1"/>
        </xdr:nvSpPr>
        <xdr:spPr>
          <a:xfrm>
            <a:off x="3242680" y="1848970"/>
            <a:ext cx="446714" cy="323165"/>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500" b="1"/>
              <a:t>10</a:t>
            </a:r>
          </a:p>
        </xdr:txBody>
      </xdr:sp>
      <xdr:sp macro="" textlink="">
        <xdr:nvSpPr>
          <xdr:cNvPr id="25" name="TextBox 23">
            <a:extLst>
              <a:ext uri="{FF2B5EF4-FFF2-40B4-BE49-F238E27FC236}">
                <a16:creationId xmlns:a16="http://schemas.microsoft.com/office/drawing/2014/main" id="{17E10DC2-949F-A3F3-E395-2CC7D1C980BB}"/>
              </a:ext>
            </a:extLst>
          </xdr:cNvPr>
          <xdr:cNvSpPr txBox="1"/>
        </xdr:nvSpPr>
        <xdr:spPr>
          <a:xfrm>
            <a:off x="3245171" y="4893348"/>
            <a:ext cx="446714" cy="323165"/>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500" b="1"/>
              <a:t>07</a:t>
            </a:r>
          </a:p>
        </xdr:txBody>
      </xdr:sp>
      <xdr:sp macro="" textlink="">
        <xdr:nvSpPr>
          <xdr:cNvPr id="26" name="TextBox 24">
            <a:extLst>
              <a:ext uri="{FF2B5EF4-FFF2-40B4-BE49-F238E27FC236}">
                <a16:creationId xmlns:a16="http://schemas.microsoft.com/office/drawing/2014/main" id="{797F9E20-45C0-E311-C792-470663A11BBF}"/>
              </a:ext>
            </a:extLst>
          </xdr:cNvPr>
          <xdr:cNvSpPr txBox="1"/>
        </xdr:nvSpPr>
        <xdr:spPr>
          <a:xfrm>
            <a:off x="2564846" y="2787399"/>
            <a:ext cx="446714" cy="323165"/>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500" b="1"/>
              <a:t>09</a:t>
            </a:r>
          </a:p>
        </xdr:txBody>
      </xdr:sp>
      <xdr:sp macro="" textlink="">
        <xdr:nvSpPr>
          <xdr:cNvPr id="27" name="TextBox 25">
            <a:extLst>
              <a:ext uri="{FF2B5EF4-FFF2-40B4-BE49-F238E27FC236}">
                <a16:creationId xmlns:a16="http://schemas.microsoft.com/office/drawing/2014/main" id="{DBA93DBC-B018-35AB-A13E-FBC9C9240136}"/>
              </a:ext>
            </a:extLst>
          </xdr:cNvPr>
          <xdr:cNvSpPr txBox="1"/>
        </xdr:nvSpPr>
        <xdr:spPr>
          <a:xfrm>
            <a:off x="2564846" y="3950131"/>
            <a:ext cx="446714" cy="323165"/>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500" b="1"/>
              <a:t>08</a:t>
            </a:r>
          </a:p>
        </xdr:txBody>
      </xdr:sp>
      <xdr:pic>
        <xdr:nvPicPr>
          <xdr:cNvPr id="28" name="Graphic 26" descr="Bar graph with downward trend with solid fill">
            <a:extLst>
              <a:ext uri="{FF2B5EF4-FFF2-40B4-BE49-F238E27FC236}">
                <a16:creationId xmlns:a16="http://schemas.microsoft.com/office/drawing/2014/main" id="{E3EC10F4-21FD-9862-D019-968587F1A4D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958556" y="3641516"/>
            <a:ext cx="291074" cy="291074"/>
          </a:xfrm>
          <a:prstGeom prst="rect">
            <a:avLst/>
          </a:prstGeom>
        </xdr:spPr>
      </xdr:pic>
      <xdr:pic>
        <xdr:nvPicPr>
          <xdr:cNvPr id="29" name="Graphic 28" descr="Bar graph with upward trend with solid fill">
            <a:extLst>
              <a:ext uri="{FF2B5EF4-FFF2-40B4-BE49-F238E27FC236}">
                <a16:creationId xmlns:a16="http://schemas.microsoft.com/office/drawing/2014/main" id="{3654F9BD-1CA4-D9A5-007A-8888BAA3BD0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3058798" y="2723201"/>
            <a:ext cx="291074" cy="291074"/>
          </a:xfrm>
          <a:prstGeom prst="rect">
            <a:avLst/>
          </a:prstGeom>
        </xdr:spPr>
      </xdr:pic>
      <xdr:pic>
        <xdr:nvPicPr>
          <xdr:cNvPr id="30" name="Graphic 29" descr="Brainstorm with solid fill">
            <a:extLst>
              <a:ext uri="{FF2B5EF4-FFF2-40B4-BE49-F238E27FC236}">
                <a16:creationId xmlns:a16="http://schemas.microsoft.com/office/drawing/2014/main" id="{EF461D96-8271-361F-CBC3-70AE3932C63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3388078" y="4491594"/>
            <a:ext cx="291074" cy="291074"/>
          </a:xfrm>
          <a:prstGeom prst="rect">
            <a:avLst/>
          </a:prstGeom>
        </xdr:spPr>
      </xdr:pic>
      <xdr:pic>
        <xdr:nvPicPr>
          <xdr:cNvPr id="31" name="Graphic 30" descr="Bullseye with solid fill">
            <a:extLst>
              <a:ext uri="{FF2B5EF4-FFF2-40B4-BE49-F238E27FC236}">
                <a16:creationId xmlns:a16="http://schemas.microsoft.com/office/drawing/2014/main" id="{7A641B25-88C6-4922-14F8-2F71186C6BF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5785993" y="4030434"/>
            <a:ext cx="291074" cy="291074"/>
          </a:xfrm>
          <a:prstGeom prst="rect">
            <a:avLst/>
          </a:prstGeom>
        </xdr:spPr>
      </xdr:pic>
      <xdr:pic>
        <xdr:nvPicPr>
          <xdr:cNvPr id="32" name="Graphic 31" descr="Database with solid fill">
            <a:extLst>
              <a:ext uri="{FF2B5EF4-FFF2-40B4-BE49-F238E27FC236}">
                <a16:creationId xmlns:a16="http://schemas.microsoft.com/office/drawing/2014/main" id="{5C4E7086-4C92-AD65-B179-A20674A276A7}"/>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5147453" y="4759352"/>
            <a:ext cx="291074" cy="291074"/>
          </a:xfrm>
          <a:prstGeom prst="rect">
            <a:avLst/>
          </a:prstGeom>
        </xdr:spPr>
      </xdr:pic>
      <xdr:pic>
        <xdr:nvPicPr>
          <xdr:cNvPr id="33" name="Graphic 32" descr="Gears with solid fill">
            <a:extLst>
              <a:ext uri="{FF2B5EF4-FFF2-40B4-BE49-F238E27FC236}">
                <a16:creationId xmlns:a16="http://schemas.microsoft.com/office/drawing/2014/main" id="{0029B5B7-BCC1-990E-D9AA-89187B29281F}"/>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4202560" y="4923351"/>
            <a:ext cx="291074" cy="291074"/>
          </a:xfrm>
          <a:prstGeom prst="rect">
            <a:avLst/>
          </a:prstGeom>
        </xdr:spPr>
      </xdr:pic>
      <xdr:pic>
        <xdr:nvPicPr>
          <xdr:cNvPr id="34" name="Graphic 33" descr="Hourglass 30% with solid fill">
            <a:extLst>
              <a:ext uri="{FF2B5EF4-FFF2-40B4-BE49-F238E27FC236}">
                <a16:creationId xmlns:a16="http://schemas.microsoft.com/office/drawing/2014/main" id="{285B4B93-B0E7-B4B8-8327-7A0FAD7BD33C}"/>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5903613" y="3124024"/>
            <a:ext cx="291074" cy="291074"/>
          </a:xfrm>
          <a:prstGeom prst="rect">
            <a:avLst/>
          </a:prstGeom>
        </xdr:spPr>
      </xdr:pic>
      <xdr:pic>
        <xdr:nvPicPr>
          <xdr:cNvPr id="35" name="Graphic 34" descr="Lightbulb with solid fill">
            <a:extLst>
              <a:ext uri="{FF2B5EF4-FFF2-40B4-BE49-F238E27FC236}">
                <a16:creationId xmlns:a16="http://schemas.microsoft.com/office/drawing/2014/main" id="{524D60E5-C614-E33C-1623-8ED3AECDF3B1}"/>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4656496" y="1873493"/>
            <a:ext cx="291074" cy="291074"/>
          </a:xfrm>
          <a:prstGeom prst="rect">
            <a:avLst/>
          </a:prstGeom>
        </xdr:spPr>
      </xdr:pic>
      <xdr:pic>
        <xdr:nvPicPr>
          <xdr:cNvPr id="36" name="Graphic 35" descr="Research with solid fill">
            <a:extLst>
              <a:ext uri="{FF2B5EF4-FFF2-40B4-BE49-F238E27FC236}">
                <a16:creationId xmlns:a16="http://schemas.microsoft.com/office/drawing/2014/main" id="{0B095FC2-4948-6837-E281-9FEDFC3BCF8E}"/>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 uri="{96DAC541-7B7A-43D3-8B79-37D633B846F1}">
                <asvg:svgBlip xmlns:asvg="http://schemas.microsoft.com/office/drawing/2016/SVG/main" r:embed="rId28"/>
              </a:ext>
            </a:extLst>
          </a:blip>
          <a:stretch>
            <a:fillRect/>
          </a:stretch>
        </xdr:blipFill>
        <xdr:spPr>
          <a:xfrm>
            <a:off x="5411974" y="2276474"/>
            <a:ext cx="291074" cy="291074"/>
          </a:xfrm>
          <a:prstGeom prst="rect">
            <a:avLst/>
          </a:prstGeom>
        </xdr:spPr>
      </xdr:pic>
      <xdr:pic>
        <xdr:nvPicPr>
          <xdr:cNvPr id="37" name="Graphic 36" descr="Eye with solid fill">
            <a:extLst>
              <a:ext uri="{FF2B5EF4-FFF2-40B4-BE49-F238E27FC236}">
                <a16:creationId xmlns:a16="http://schemas.microsoft.com/office/drawing/2014/main" id="{0067BF65-AF36-325D-6A16-EA86AB04A879}"/>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 uri="{96DAC541-7B7A-43D3-8B79-37D633B846F1}">
                <asvg:svgBlip xmlns:asvg="http://schemas.microsoft.com/office/drawing/2016/SVG/main" r:embed="rId30"/>
              </a:ext>
            </a:extLst>
          </a:blip>
          <a:stretch>
            <a:fillRect/>
          </a:stretch>
        </xdr:blipFill>
        <xdr:spPr>
          <a:xfrm>
            <a:off x="3701766" y="2053223"/>
            <a:ext cx="361085" cy="361085"/>
          </a:xfrm>
          <a:prstGeom prst="rect">
            <a:avLst/>
          </a:prstGeom>
        </xdr:spPr>
      </xdr:pic>
      <xdr:grpSp>
        <xdr:nvGrpSpPr>
          <xdr:cNvPr id="38" name="Group 97">
            <a:extLst>
              <a:ext uri="{FF2B5EF4-FFF2-40B4-BE49-F238E27FC236}">
                <a16:creationId xmlns:a16="http://schemas.microsoft.com/office/drawing/2014/main" id="{6CA82A32-9512-ED1C-884B-B7F613A8D512}"/>
              </a:ext>
            </a:extLst>
          </xdr:cNvPr>
          <xdr:cNvGrpSpPr/>
        </xdr:nvGrpSpPr>
        <xdr:grpSpPr>
          <a:xfrm>
            <a:off x="6695611" y="2452612"/>
            <a:ext cx="2194560" cy="627280"/>
            <a:chOff x="8927481" y="2258398"/>
            <a:chExt cx="2926080" cy="836373"/>
          </a:xfrm>
        </xdr:grpSpPr>
        <xdr:sp macro="" textlink="">
          <xdr:nvSpPr>
            <xdr:cNvPr id="69" name="TextBox 38">
              <a:extLst>
                <a:ext uri="{FF2B5EF4-FFF2-40B4-BE49-F238E27FC236}">
                  <a16:creationId xmlns:a16="http://schemas.microsoft.com/office/drawing/2014/main" id="{92BA9AA2-33A5-1414-2C0F-47AE4C2D05F4}"/>
                </a:ext>
              </a:extLst>
            </xdr:cNvPr>
            <xdr:cNvSpPr txBox="1"/>
          </xdr:nvSpPr>
          <xdr:spPr>
            <a:xfrm>
              <a:off x="8927481" y="2258398"/>
              <a:ext cx="2926080" cy="448661"/>
            </a:xfrm>
            <a:prstGeom prst="rect">
              <a:avLst/>
            </a:prstGeom>
            <a:noFill/>
          </xdr:spPr>
          <xdr:txBody>
            <a:bodyPr wrap="square" lIns="0" rIns="0" rtlCol="0"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chemeClr val="accent1"/>
                  </a:solidFill>
                </a:rPr>
                <a:t>02. PAC</a:t>
              </a:r>
            </a:p>
          </xdr:txBody>
        </xdr:sp>
        <xdr:sp macro="" textlink="">
          <xdr:nvSpPr>
            <xdr:cNvPr id="70" name="TextBox 39">
              <a:extLst>
                <a:ext uri="{FF2B5EF4-FFF2-40B4-BE49-F238E27FC236}">
                  <a16:creationId xmlns:a16="http://schemas.microsoft.com/office/drawing/2014/main" id="{E65D6DD4-90FF-C7B2-C36B-B73F17569D4B}"/>
                </a:ext>
              </a:extLst>
            </xdr:cNvPr>
            <xdr:cNvSpPr txBox="1"/>
          </xdr:nvSpPr>
          <xdr:spPr>
            <a:xfrm>
              <a:off x="8927481" y="2646186"/>
              <a:ext cx="2926080" cy="448585"/>
            </a:xfrm>
            <a:prstGeom prst="rect">
              <a:avLst/>
            </a:prstGeom>
            <a:noFill/>
          </xdr:spPr>
          <xdr:txBody>
            <a:bodyPr wrap="square" lIns="0" rIns="0"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n-US" sz="900">
                  <a:solidFill>
                    <a:schemeClr val="tx1">
                      <a:lumMod val="65000"/>
                      <a:lumOff val="35000"/>
                    </a:schemeClr>
                  </a:solidFill>
                </a:rPr>
                <a:t>Plan Anual de Compras</a:t>
              </a:r>
            </a:p>
            <a:p>
              <a:pPr algn="just"/>
              <a:r>
                <a:rPr lang="en-US" sz="900" i="1">
                  <a:solidFill>
                    <a:schemeClr val="tx1">
                      <a:lumMod val="65000"/>
                      <a:lumOff val="35000"/>
                    </a:schemeClr>
                  </a:solidFill>
                </a:rPr>
                <a:t>Total actividades: 01</a:t>
              </a:r>
            </a:p>
          </xdr:txBody>
        </xdr:sp>
      </xdr:grpSp>
      <xdr:grpSp>
        <xdr:nvGrpSpPr>
          <xdr:cNvPr id="39" name="Group 100">
            <a:extLst>
              <a:ext uri="{FF2B5EF4-FFF2-40B4-BE49-F238E27FC236}">
                <a16:creationId xmlns:a16="http://schemas.microsoft.com/office/drawing/2014/main" id="{F6D2D876-32DF-AFD4-34FE-A555D7FA6A64}"/>
              </a:ext>
            </a:extLst>
          </xdr:cNvPr>
          <xdr:cNvGrpSpPr/>
        </xdr:nvGrpSpPr>
        <xdr:grpSpPr>
          <a:xfrm>
            <a:off x="6695611" y="4760267"/>
            <a:ext cx="2194560" cy="627281"/>
            <a:chOff x="8927481" y="5093038"/>
            <a:chExt cx="2926080" cy="836375"/>
          </a:xfrm>
        </xdr:grpSpPr>
        <xdr:sp macro="" textlink="">
          <xdr:nvSpPr>
            <xdr:cNvPr id="67" name="TextBox 41">
              <a:extLst>
                <a:ext uri="{FF2B5EF4-FFF2-40B4-BE49-F238E27FC236}">
                  <a16:creationId xmlns:a16="http://schemas.microsoft.com/office/drawing/2014/main" id="{D8250050-EA7B-4874-D8FF-394C77D7CB9D}"/>
                </a:ext>
              </a:extLst>
            </xdr:cNvPr>
            <xdr:cNvSpPr txBox="1"/>
          </xdr:nvSpPr>
          <xdr:spPr>
            <a:xfrm>
              <a:off x="8927481" y="5093038"/>
              <a:ext cx="2926080" cy="448661"/>
            </a:xfrm>
            <a:prstGeom prst="rect">
              <a:avLst/>
            </a:prstGeom>
            <a:noFill/>
          </xdr:spPr>
          <xdr:txBody>
            <a:bodyPr wrap="square" lIns="0" rIns="0" rtlCol="0"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FDB713"/>
                  </a:solidFill>
                </a:rPr>
                <a:t>05. PII</a:t>
              </a:r>
            </a:p>
          </xdr:txBody>
        </xdr:sp>
        <xdr:sp macro="" textlink="">
          <xdr:nvSpPr>
            <xdr:cNvPr id="68" name="TextBox 42">
              <a:extLst>
                <a:ext uri="{FF2B5EF4-FFF2-40B4-BE49-F238E27FC236}">
                  <a16:creationId xmlns:a16="http://schemas.microsoft.com/office/drawing/2014/main" id="{720CC0B0-058E-8FBA-AE9B-BFCD7CBDE418}"/>
                </a:ext>
              </a:extLst>
            </xdr:cNvPr>
            <xdr:cNvSpPr txBox="1"/>
          </xdr:nvSpPr>
          <xdr:spPr>
            <a:xfrm>
              <a:off x="8927481" y="5480828"/>
              <a:ext cx="2926080" cy="448585"/>
            </a:xfrm>
            <a:prstGeom prst="rect">
              <a:avLst/>
            </a:prstGeom>
            <a:noFill/>
          </xdr:spPr>
          <xdr:txBody>
            <a:bodyPr wrap="square" lIns="0" rIns="0"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n-US" sz="900">
                  <a:solidFill>
                    <a:schemeClr val="tx1">
                      <a:lumMod val="65000"/>
                      <a:lumOff val="35000"/>
                    </a:schemeClr>
                  </a:solidFill>
                </a:rPr>
                <a:t>Plan de Incentivos Institucionales</a:t>
              </a:r>
              <a:endParaRPr lang="en-US" sz="900" i="1">
                <a:solidFill>
                  <a:schemeClr val="tx1">
                    <a:lumMod val="65000"/>
                    <a:lumOff val="35000"/>
                  </a:schemeClr>
                </a:solidFill>
              </a:endParaRPr>
            </a:p>
            <a:p>
              <a:pPr algn="just"/>
              <a:r>
                <a:rPr lang="en-US" sz="900" i="1">
                  <a:solidFill>
                    <a:schemeClr val="tx1">
                      <a:lumMod val="65000"/>
                      <a:lumOff val="35000"/>
                    </a:schemeClr>
                  </a:solidFill>
                </a:rPr>
                <a:t>Total actividades: No aplica</a:t>
              </a:r>
            </a:p>
          </xdr:txBody>
        </xdr:sp>
      </xdr:grpSp>
      <xdr:grpSp>
        <xdr:nvGrpSpPr>
          <xdr:cNvPr id="40" name="Group 92">
            <a:extLst>
              <a:ext uri="{FF2B5EF4-FFF2-40B4-BE49-F238E27FC236}">
                <a16:creationId xmlns:a16="http://schemas.microsoft.com/office/drawing/2014/main" id="{F187E968-A3F5-CE43-0968-59060A00BB72}"/>
              </a:ext>
            </a:extLst>
          </xdr:cNvPr>
          <xdr:cNvGrpSpPr/>
        </xdr:nvGrpSpPr>
        <xdr:grpSpPr>
          <a:xfrm>
            <a:off x="253830" y="2452612"/>
            <a:ext cx="2194560" cy="627281"/>
            <a:chOff x="338440" y="2258398"/>
            <a:chExt cx="2926080" cy="836374"/>
          </a:xfrm>
        </xdr:grpSpPr>
        <xdr:sp macro="" textlink="">
          <xdr:nvSpPr>
            <xdr:cNvPr id="65" name="TextBox 44">
              <a:extLst>
                <a:ext uri="{FF2B5EF4-FFF2-40B4-BE49-F238E27FC236}">
                  <a16:creationId xmlns:a16="http://schemas.microsoft.com/office/drawing/2014/main" id="{D1DC28A8-30D5-46A6-3644-372D02B3147E}"/>
                </a:ext>
              </a:extLst>
            </xdr:cNvPr>
            <xdr:cNvSpPr txBox="1"/>
          </xdr:nvSpPr>
          <xdr:spPr>
            <a:xfrm>
              <a:off x="338440" y="2258398"/>
              <a:ext cx="2926080" cy="448661"/>
            </a:xfrm>
            <a:prstGeom prst="rect">
              <a:avLst/>
            </a:prstGeom>
            <a:noFill/>
          </xdr:spPr>
          <xdr:txBody>
            <a:bodyPr wrap="square" lIns="0" rIns="0" rtlCol="0"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b="1">
                  <a:solidFill>
                    <a:srgbClr val="FDB713"/>
                  </a:solidFill>
                </a:rPr>
                <a:t>09. PSPI</a:t>
              </a:r>
            </a:p>
          </xdr:txBody>
        </xdr:sp>
        <xdr:sp macro="" textlink="">
          <xdr:nvSpPr>
            <xdr:cNvPr id="66" name="TextBox 45">
              <a:extLst>
                <a:ext uri="{FF2B5EF4-FFF2-40B4-BE49-F238E27FC236}">
                  <a16:creationId xmlns:a16="http://schemas.microsoft.com/office/drawing/2014/main" id="{E166B398-01B6-7F9E-B4D1-FCCC078B8B3B}"/>
                </a:ext>
              </a:extLst>
            </xdr:cNvPr>
            <xdr:cNvSpPr txBox="1"/>
          </xdr:nvSpPr>
          <xdr:spPr>
            <a:xfrm>
              <a:off x="338440" y="2646187"/>
              <a:ext cx="2926080" cy="448585"/>
            </a:xfrm>
            <a:prstGeom prst="rect">
              <a:avLst/>
            </a:prstGeom>
            <a:noFill/>
          </xdr:spPr>
          <xdr:txBody>
            <a:bodyPr wrap="square" lIns="0" rIns="0"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sz="900">
                  <a:solidFill>
                    <a:schemeClr val="tx1">
                      <a:lumMod val="65000"/>
                      <a:lumOff val="35000"/>
                    </a:schemeClr>
                  </a:solidFill>
                </a:rPr>
                <a:t>Plan de Seguridad y Privacidad de la Información</a:t>
              </a:r>
            </a:p>
            <a:p>
              <a:pPr algn="r"/>
              <a:r>
                <a:rPr lang="en-US" sz="900" i="1">
                  <a:solidFill>
                    <a:schemeClr val="tx1">
                      <a:lumMod val="65000"/>
                      <a:lumOff val="35000"/>
                    </a:schemeClr>
                  </a:solidFill>
                </a:rPr>
                <a:t>Total actividades: 05</a:t>
              </a:r>
            </a:p>
          </xdr:txBody>
        </xdr:sp>
      </xdr:grpSp>
      <xdr:grpSp>
        <xdr:nvGrpSpPr>
          <xdr:cNvPr id="41" name="Group 95">
            <a:extLst>
              <a:ext uri="{FF2B5EF4-FFF2-40B4-BE49-F238E27FC236}">
                <a16:creationId xmlns:a16="http://schemas.microsoft.com/office/drawing/2014/main" id="{EB8ADE94-4BCF-3684-734F-EA3360219841}"/>
              </a:ext>
            </a:extLst>
          </xdr:cNvPr>
          <xdr:cNvGrpSpPr/>
        </xdr:nvGrpSpPr>
        <xdr:grpSpPr>
          <a:xfrm>
            <a:off x="253830" y="4760270"/>
            <a:ext cx="2194560" cy="753979"/>
            <a:chOff x="338440" y="5093038"/>
            <a:chExt cx="2926080" cy="1005305"/>
          </a:xfrm>
        </xdr:grpSpPr>
        <xdr:sp macro="" textlink="">
          <xdr:nvSpPr>
            <xdr:cNvPr id="63" name="TextBox 71">
              <a:extLst>
                <a:ext uri="{FF2B5EF4-FFF2-40B4-BE49-F238E27FC236}">
                  <a16:creationId xmlns:a16="http://schemas.microsoft.com/office/drawing/2014/main" id="{2959F3CA-3EF6-7020-89D2-9776CDAA7F69}"/>
                </a:ext>
              </a:extLst>
            </xdr:cNvPr>
            <xdr:cNvSpPr txBox="1"/>
          </xdr:nvSpPr>
          <xdr:spPr>
            <a:xfrm>
              <a:off x="338440" y="5093038"/>
              <a:ext cx="2926080" cy="448661"/>
            </a:xfrm>
            <a:prstGeom prst="rect">
              <a:avLst/>
            </a:prstGeom>
            <a:noFill/>
          </xdr:spPr>
          <xdr:txBody>
            <a:bodyPr wrap="square" lIns="0" rIns="0" rtlCol="0"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b="1">
                  <a:solidFill>
                    <a:srgbClr val="458BCA"/>
                  </a:solidFill>
                </a:rPr>
                <a:t>06. PSST</a:t>
              </a:r>
            </a:p>
          </xdr:txBody>
        </xdr:sp>
        <xdr:sp macro="" textlink="">
          <xdr:nvSpPr>
            <xdr:cNvPr id="64" name="TextBox 72">
              <a:extLst>
                <a:ext uri="{FF2B5EF4-FFF2-40B4-BE49-F238E27FC236}">
                  <a16:creationId xmlns:a16="http://schemas.microsoft.com/office/drawing/2014/main" id="{C4373067-7C12-D756-C2B0-043E4E2A48B9}"/>
                </a:ext>
              </a:extLst>
            </xdr:cNvPr>
            <xdr:cNvSpPr txBox="1"/>
          </xdr:nvSpPr>
          <xdr:spPr>
            <a:xfrm>
              <a:off x="338440" y="5480827"/>
              <a:ext cx="2926080" cy="617516"/>
            </a:xfrm>
            <a:prstGeom prst="rect">
              <a:avLst/>
            </a:prstGeom>
            <a:noFill/>
          </xdr:spPr>
          <xdr:txBody>
            <a:bodyPr wrap="square" lIns="0" rIns="0"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sz="900">
                  <a:solidFill>
                    <a:schemeClr val="tx1">
                      <a:lumMod val="65000"/>
                      <a:lumOff val="35000"/>
                    </a:schemeClr>
                  </a:solidFill>
                </a:rPr>
                <a:t>Plan de Trabajo Anual en Seguridad y Salud en el Trabajo</a:t>
              </a:r>
            </a:p>
            <a:p>
              <a:pPr algn="r"/>
              <a:r>
                <a:rPr lang="en-US" sz="900" i="1">
                  <a:solidFill>
                    <a:schemeClr val="tx1">
                      <a:lumMod val="65000"/>
                      <a:lumOff val="35000"/>
                    </a:schemeClr>
                  </a:solidFill>
                </a:rPr>
                <a:t>Total actividades: 01</a:t>
              </a:r>
            </a:p>
          </xdr:txBody>
        </xdr:sp>
      </xdr:grpSp>
      <xdr:grpSp>
        <xdr:nvGrpSpPr>
          <xdr:cNvPr id="42" name="Group 96">
            <a:extLst>
              <a:ext uri="{FF2B5EF4-FFF2-40B4-BE49-F238E27FC236}">
                <a16:creationId xmlns:a16="http://schemas.microsoft.com/office/drawing/2014/main" id="{DBA6A4C1-42C3-E246-DC50-636272B0E549}"/>
              </a:ext>
            </a:extLst>
          </xdr:cNvPr>
          <xdr:cNvGrpSpPr/>
        </xdr:nvGrpSpPr>
        <xdr:grpSpPr>
          <a:xfrm>
            <a:off x="6695611" y="1683392"/>
            <a:ext cx="2194560" cy="627280"/>
            <a:chOff x="8927481" y="1313518"/>
            <a:chExt cx="2926080" cy="836373"/>
          </a:xfrm>
        </xdr:grpSpPr>
        <xdr:sp macro="" textlink="">
          <xdr:nvSpPr>
            <xdr:cNvPr id="61" name="TextBox 74">
              <a:extLst>
                <a:ext uri="{FF2B5EF4-FFF2-40B4-BE49-F238E27FC236}">
                  <a16:creationId xmlns:a16="http://schemas.microsoft.com/office/drawing/2014/main" id="{8DB7B9F3-1766-AF34-0179-8651A67A4E3B}"/>
                </a:ext>
              </a:extLst>
            </xdr:cNvPr>
            <xdr:cNvSpPr txBox="1"/>
          </xdr:nvSpPr>
          <xdr:spPr>
            <a:xfrm>
              <a:off x="8927481" y="1313518"/>
              <a:ext cx="2926080" cy="448661"/>
            </a:xfrm>
            <a:prstGeom prst="rect">
              <a:avLst/>
            </a:prstGeom>
            <a:noFill/>
          </xdr:spPr>
          <xdr:txBody>
            <a:bodyPr wrap="square" lIns="0" rIns="0" rtlCol="0"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FDB713"/>
                  </a:solidFill>
                </a:rPr>
                <a:t>01. PINAR</a:t>
              </a:r>
            </a:p>
          </xdr:txBody>
        </xdr:sp>
        <xdr:sp macro="" textlink="">
          <xdr:nvSpPr>
            <xdr:cNvPr id="62" name="TextBox 75">
              <a:extLst>
                <a:ext uri="{FF2B5EF4-FFF2-40B4-BE49-F238E27FC236}">
                  <a16:creationId xmlns:a16="http://schemas.microsoft.com/office/drawing/2014/main" id="{12DD58DF-2908-2797-1701-21042C6024CE}"/>
                </a:ext>
              </a:extLst>
            </xdr:cNvPr>
            <xdr:cNvSpPr txBox="1"/>
          </xdr:nvSpPr>
          <xdr:spPr>
            <a:xfrm>
              <a:off x="8927481" y="1701306"/>
              <a:ext cx="2926080" cy="448585"/>
            </a:xfrm>
            <a:prstGeom prst="rect">
              <a:avLst/>
            </a:prstGeom>
            <a:noFill/>
          </xdr:spPr>
          <xdr:txBody>
            <a:bodyPr wrap="square" lIns="0" rIns="0"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n-US" sz="900">
                  <a:solidFill>
                    <a:schemeClr val="tx1">
                      <a:lumMod val="65000"/>
                      <a:lumOff val="35000"/>
                    </a:schemeClr>
                  </a:solidFill>
                </a:rPr>
                <a:t>Plan Institucional de Archivos</a:t>
              </a:r>
            </a:p>
            <a:p>
              <a:pPr algn="just"/>
              <a:r>
                <a:rPr lang="en-US" sz="900" i="1">
                  <a:solidFill>
                    <a:schemeClr val="tx1">
                      <a:lumMod val="65000"/>
                      <a:lumOff val="35000"/>
                    </a:schemeClr>
                  </a:solidFill>
                </a:rPr>
                <a:t>Total actividades: 03</a:t>
              </a:r>
            </a:p>
          </xdr:txBody>
        </xdr:sp>
      </xdr:grpSp>
      <xdr:grpSp>
        <xdr:nvGrpSpPr>
          <xdr:cNvPr id="43" name="Group 91">
            <a:extLst>
              <a:ext uri="{FF2B5EF4-FFF2-40B4-BE49-F238E27FC236}">
                <a16:creationId xmlns:a16="http://schemas.microsoft.com/office/drawing/2014/main" id="{3A2B461E-A823-9407-BF56-50C0B5265C53}"/>
              </a:ext>
            </a:extLst>
          </xdr:cNvPr>
          <xdr:cNvGrpSpPr/>
        </xdr:nvGrpSpPr>
        <xdr:grpSpPr>
          <a:xfrm>
            <a:off x="253830" y="1683392"/>
            <a:ext cx="2194560" cy="627280"/>
            <a:chOff x="338440" y="1313518"/>
            <a:chExt cx="2926080" cy="836373"/>
          </a:xfrm>
        </xdr:grpSpPr>
        <xdr:sp macro="" textlink="">
          <xdr:nvSpPr>
            <xdr:cNvPr id="59" name="TextBox 77">
              <a:extLst>
                <a:ext uri="{FF2B5EF4-FFF2-40B4-BE49-F238E27FC236}">
                  <a16:creationId xmlns:a16="http://schemas.microsoft.com/office/drawing/2014/main" id="{0DD31C63-1748-DE48-6149-DCF30C3BA658}"/>
                </a:ext>
              </a:extLst>
            </xdr:cNvPr>
            <xdr:cNvSpPr txBox="1"/>
          </xdr:nvSpPr>
          <xdr:spPr>
            <a:xfrm>
              <a:off x="338440" y="1313518"/>
              <a:ext cx="2926080" cy="448661"/>
            </a:xfrm>
            <a:prstGeom prst="rect">
              <a:avLst/>
            </a:prstGeom>
            <a:noFill/>
          </xdr:spPr>
          <xdr:txBody>
            <a:bodyPr wrap="square" lIns="0" rIns="0" rtlCol="0"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b="1">
                  <a:solidFill>
                    <a:srgbClr val="5E4738"/>
                  </a:solidFill>
                </a:rPr>
                <a:t>10. PAAC</a:t>
              </a:r>
            </a:p>
          </xdr:txBody>
        </xdr:sp>
        <xdr:sp macro="" textlink="">
          <xdr:nvSpPr>
            <xdr:cNvPr id="60" name="TextBox 78">
              <a:extLst>
                <a:ext uri="{FF2B5EF4-FFF2-40B4-BE49-F238E27FC236}">
                  <a16:creationId xmlns:a16="http://schemas.microsoft.com/office/drawing/2014/main" id="{9723BABD-D654-A7AE-537B-6F2581C0B36B}"/>
                </a:ext>
              </a:extLst>
            </xdr:cNvPr>
            <xdr:cNvSpPr txBox="1"/>
          </xdr:nvSpPr>
          <xdr:spPr>
            <a:xfrm>
              <a:off x="338440" y="1701306"/>
              <a:ext cx="2926080" cy="448585"/>
            </a:xfrm>
            <a:prstGeom prst="rect">
              <a:avLst/>
            </a:prstGeom>
            <a:noFill/>
          </xdr:spPr>
          <xdr:txBody>
            <a:bodyPr wrap="square" lIns="0" rIns="0"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sz="900">
                  <a:solidFill>
                    <a:schemeClr val="tx1">
                      <a:lumMod val="65000"/>
                      <a:lumOff val="35000"/>
                    </a:schemeClr>
                  </a:solidFill>
                </a:rPr>
                <a:t>Plan Anticorrupción y de Atención al Ciudadano</a:t>
              </a:r>
            </a:p>
            <a:p>
              <a:pPr algn="r"/>
              <a:r>
                <a:rPr lang="en-US" sz="900" i="1">
                  <a:solidFill>
                    <a:schemeClr val="tx1">
                      <a:lumMod val="65000"/>
                      <a:lumOff val="35000"/>
                    </a:schemeClr>
                  </a:solidFill>
                </a:rPr>
                <a:t>Total actividades: No</a:t>
              </a:r>
              <a:r>
                <a:rPr lang="en-US" sz="900" i="1" baseline="0">
                  <a:solidFill>
                    <a:schemeClr val="tx1">
                      <a:lumMod val="65000"/>
                      <a:lumOff val="35000"/>
                    </a:schemeClr>
                  </a:solidFill>
                </a:rPr>
                <a:t> aplica</a:t>
              </a:r>
              <a:endParaRPr lang="en-US" sz="900" i="1">
                <a:solidFill>
                  <a:schemeClr val="tx1">
                    <a:lumMod val="65000"/>
                    <a:lumOff val="35000"/>
                  </a:schemeClr>
                </a:solidFill>
              </a:endParaRPr>
            </a:p>
          </xdr:txBody>
        </xdr:sp>
      </xdr:grpSp>
      <xdr:grpSp>
        <xdr:nvGrpSpPr>
          <xdr:cNvPr id="44" name="Group 93">
            <a:extLst>
              <a:ext uri="{FF2B5EF4-FFF2-40B4-BE49-F238E27FC236}">
                <a16:creationId xmlns:a16="http://schemas.microsoft.com/office/drawing/2014/main" id="{8BDFBE2D-5255-3D94-E55A-05D28FCD514F}"/>
              </a:ext>
            </a:extLst>
          </xdr:cNvPr>
          <xdr:cNvGrpSpPr/>
        </xdr:nvGrpSpPr>
        <xdr:grpSpPr>
          <a:xfrm>
            <a:off x="254342" y="3221829"/>
            <a:ext cx="2194560" cy="753979"/>
            <a:chOff x="339123" y="3203278"/>
            <a:chExt cx="2926080" cy="1005306"/>
          </a:xfrm>
        </xdr:grpSpPr>
        <xdr:sp macro="" textlink="">
          <xdr:nvSpPr>
            <xdr:cNvPr id="57" name="TextBox 80">
              <a:extLst>
                <a:ext uri="{FF2B5EF4-FFF2-40B4-BE49-F238E27FC236}">
                  <a16:creationId xmlns:a16="http://schemas.microsoft.com/office/drawing/2014/main" id="{F81DDEBB-AAF4-D36E-FFFE-0240A1E3859A}"/>
                </a:ext>
              </a:extLst>
            </xdr:cNvPr>
            <xdr:cNvSpPr txBox="1"/>
          </xdr:nvSpPr>
          <xdr:spPr>
            <a:xfrm>
              <a:off x="339123" y="3203278"/>
              <a:ext cx="2926080" cy="448661"/>
            </a:xfrm>
            <a:prstGeom prst="rect">
              <a:avLst/>
            </a:prstGeom>
            <a:noFill/>
          </xdr:spPr>
          <xdr:txBody>
            <a:bodyPr wrap="square" lIns="0" rIns="0" rtlCol="0"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b="1">
                  <a:solidFill>
                    <a:srgbClr val="5E4738"/>
                  </a:solidFill>
                </a:rPr>
                <a:t>08. PTSI</a:t>
              </a:r>
            </a:p>
          </xdr:txBody>
        </xdr:sp>
        <xdr:sp macro="" textlink="">
          <xdr:nvSpPr>
            <xdr:cNvPr id="58" name="TextBox 81">
              <a:extLst>
                <a:ext uri="{FF2B5EF4-FFF2-40B4-BE49-F238E27FC236}">
                  <a16:creationId xmlns:a16="http://schemas.microsoft.com/office/drawing/2014/main" id="{11DA6DBF-E7E1-33A9-955F-CCFBD7450A7C}"/>
                </a:ext>
              </a:extLst>
            </xdr:cNvPr>
            <xdr:cNvSpPr txBox="1"/>
          </xdr:nvSpPr>
          <xdr:spPr>
            <a:xfrm>
              <a:off x="339123" y="3591068"/>
              <a:ext cx="2926080" cy="617516"/>
            </a:xfrm>
            <a:prstGeom prst="rect">
              <a:avLst/>
            </a:prstGeom>
            <a:noFill/>
          </xdr:spPr>
          <xdr:txBody>
            <a:bodyPr wrap="square" lIns="0" rIns="0"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sz="900">
                  <a:solidFill>
                    <a:schemeClr val="tx1">
                      <a:lumMod val="65000"/>
                      <a:lumOff val="35000"/>
                    </a:schemeClr>
                  </a:solidFill>
                </a:rPr>
                <a:t>Plan de Tratamiento de Riesgos de Seguridad y Privacidad de la Información</a:t>
              </a:r>
            </a:p>
            <a:p>
              <a:pPr algn="r"/>
              <a:r>
                <a:rPr lang="en-US" sz="900" i="1">
                  <a:solidFill>
                    <a:schemeClr val="tx1">
                      <a:lumMod val="65000"/>
                      <a:lumOff val="35000"/>
                    </a:schemeClr>
                  </a:solidFill>
                </a:rPr>
                <a:t>Total actividades: 09</a:t>
              </a:r>
            </a:p>
          </xdr:txBody>
        </xdr:sp>
      </xdr:grpSp>
      <xdr:grpSp>
        <xdr:nvGrpSpPr>
          <xdr:cNvPr id="45" name="Group 98">
            <a:extLst>
              <a:ext uri="{FF2B5EF4-FFF2-40B4-BE49-F238E27FC236}">
                <a16:creationId xmlns:a16="http://schemas.microsoft.com/office/drawing/2014/main" id="{DB4FF541-BF08-A341-6D0E-084395C5BCF5}"/>
              </a:ext>
            </a:extLst>
          </xdr:cNvPr>
          <xdr:cNvGrpSpPr/>
        </xdr:nvGrpSpPr>
        <xdr:grpSpPr>
          <a:xfrm>
            <a:off x="6704153" y="3221834"/>
            <a:ext cx="2194560" cy="627281"/>
            <a:chOff x="8938871" y="3203278"/>
            <a:chExt cx="2926080" cy="836374"/>
          </a:xfrm>
        </xdr:grpSpPr>
        <xdr:sp macro="" textlink="">
          <xdr:nvSpPr>
            <xdr:cNvPr id="55" name="TextBox 83">
              <a:extLst>
                <a:ext uri="{FF2B5EF4-FFF2-40B4-BE49-F238E27FC236}">
                  <a16:creationId xmlns:a16="http://schemas.microsoft.com/office/drawing/2014/main" id="{55226285-9AEA-7527-6A98-9607AA2A278B}"/>
                </a:ext>
              </a:extLst>
            </xdr:cNvPr>
            <xdr:cNvSpPr txBox="1"/>
          </xdr:nvSpPr>
          <xdr:spPr>
            <a:xfrm>
              <a:off x="8938871" y="3203278"/>
              <a:ext cx="2926080" cy="448661"/>
            </a:xfrm>
            <a:prstGeom prst="rect">
              <a:avLst/>
            </a:prstGeom>
            <a:noFill/>
          </xdr:spPr>
          <xdr:txBody>
            <a:bodyPr wrap="square" lIns="0" rIns="0" rtlCol="0"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57BA47"/>
                  </a:solidFill>
                </a:rPr>
                <a:t>03. PETH</a:t>
              </a:r>
            </a:p>
          </xdr:txBody>
        </xdr:sp>
        <xdr:sp macro="" textlink="">
          <xdr:nvSpPr>
            <xdr:cNvPr id="56" name="TextBox 84">
              <a:extLst>
                <a:ext uri="{FF2B5EF4-FFF2-40B4-BE49-F238E27FC236}">
                  <a16:creationId xmlns:a16="http://schemas.microsoft.com/office/drawing/2014/main" id="{092571FC-B859-21BF-6442-FAB018AAB6D9}"/>
                </a:ext>
              </a:extLst>
            </xdr:cNvPr>
            <xdr:cNvSpPr txBox="1"/>
          </xdr:nvSpPr>
          <xdr:spPr>
            <a:xfrm>
              <a:off x="8938871" y="3591067"/>
              <a:ext cx="2926080" cy="448585"/>
            </a:xfrm>
            <a:prstGeom prst="rect">
              <a:avLst/>
            </a:prstGeom>
            <a:noFill/>
          </xdr:spPr>
          <xdr:txBody>
            <a:bodyPr wrap="square" lIns="0" rIns="0"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n-US" sz="900">
                  <a:solidFill>
                    <a:schemeClr val="tx1">
                      <a:lumMod val="65000"/>
                      <a:lumOff val="35000"/>
                    </a:schemeClr>
                  </a:solidFill>
                </a:rPr>
                <a:t>Plan Estratégico de Talento Humano</a:t>
              </a:r>
            </a:p>
            <a:p>
              <a:pPr algn="just"/>
              <a:r>
                <a:rPr lang="en-US" sz="900" i="1">
                  <a:solidFill>
                    <a:schemeClr val="tx1">
                      <a:lumMod val="65000"/>
                      <a:lumOff val="35000"/>
                    </a:schemeClr>
                  </a:solidFill>
                </a:rPr>
                <a:t>Total actividades: 07</a:t>
              </a:r>
            </a:p>
          </xdr:txBody>
        </xdr:sp>
      </xdr:grpSp>
      <xdr:grpSp>
        <xdr:nvGrpSpPr>
          <xdr:cNvPr id="46" name="Group 94">
            <a:extLst>
              <a:ext uri="{FF2B5EF4-FFF2-40B4-BE49-F238E27FC236}">
                <a16:creationId xmlns:a16="http://schemas.microsoft.com/office/drawing/2014/main" id="{7F59D104-D809-6108-F8C7-6D3A2B7BE98B}"/>
              </a:ext>
            </a:extLst>
          </xdr:cNvPr>
          <xdr:cNvGrpSpPr/>
        </xdr:nvGrpSpPr>
        <xdr:grpSpPr>
          <a:xfrm>
            <a:off x="253830" y="3991052"/>
            <a:ext cx="2194560" cy="753979"/>
            <a:chOff x="338440" y="4148158"/>
            <a:chExt cx="2926080" cy="1005305"/>
          </a:xfrm>
        </xdr:grpSpPr>
        <xdr:sp macro="" textlink="">
          <xdr:nvSpPr>
            <xdr:cNvPr id="53" name="TextBox 86">
              <a:extLst>
                <a:ext uri="{FF2B5EF4-FFF2-40B4-BE49-F238E27FC236}">
                  <a16:creationId xmlns:a16="http://schemas.microsoft.com/office/drawing/2014/main" id="{A99BC3CE-F297-FBB5-88D5-FF44F20C9EB2}"/>
                </a:ext>
              </a:extLst>
            </xdr:cNvPr>
            <xdr:cNvSpPr txBox="1"/>
          </xdr:nvSpPr>
          <xdr:spPr>
            <a:xfrm>
              <a:off x="338440" y="4148158"/>
              <a:ext cx="2926080" cy="448661"/>
            </a:xfrm>
            <a:prstGeom prst="rect">
              <a:avLst/>
            </a:prstGeom>
            <a:noFill/>
          </xdr:spPr>
          <xdr:txBody>
            <a:bodyPr wrap="square" lIns="0" rIns="0" rtlCol="0"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b="1">
                  <a:solidFill>
                    <a:srgbClr val="57BA47"/>
                  </a:solidFill>
                </a:rPr>
                <a:t>07. PETI </a:t>
              </a:r>
            </a:p>
          </xdr:txBody>
        </xdr:sp>
        <xdr:sp macro="" textlink="">
          <xdr:nvSpPr>
            <xdr:cNvPr id="54" name="TextBox 87">
              <a:extLst>
                <a:ext uri="{FF2B5EF4-FFF2-40B4-BE49-F238E27FC236}">
                  <a16:creationId xmlns:a16="http://schemas.microsoft.com/office/drawing/2014/main" id="{EEF88727-36BC-26FF-43B3-BB19F9A9DDDE}"/>
                </a:ext>
              </a:extLst>
            </xdr:cNvPr>
            <xdr:cNvSpPr txBox="1"/>
          </xdr:nvSpPr>
          <xdr:spPr>
            <a:xfrm>
              <a:off x="338440" y="4535947"/>
              <a:ext cx="2926080" cy="617516"/>
            </a:xfrm>
            <a:prstGeom prst="rect">
              <a:avLst/>
            </a:prstGeom>
            <a:noFill/>
          </xdr:spPr>
          <xdr:txBody>
            <a:bodyPr wrap="square" lIns="0" rIns="0"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US" sz="900">
                  <a:solidFill>
                    <a:schemeClr val="tx1">
                      <a:lumMod val="65000"/>
                      <a:lumOff val="35000"/>
                    </a:schemeClr>
                  </a:solidFill>
                </a:rPr>
                <a:t>Plan Estratégico de Tecnologías de la Información y las Comunicaciones</a:t>
              </a:r>
            </a:p>
            <a:p>
              <a:pPr algn="r"/>
              <a:r>
                <a:rPr lang="en-US" sz="900" i="1">
                  <a:solidFill>
                    <a:schemeClr val="tx1">
                      <a:lumMod val="65000"/>
                      <a:lumOff val="35000"/>
                    </a:schemeClr>
                  </a:solidFill>
                </a:rPr>
                <a:t>Total actividades: 06</a:t>
              </a:r>
            </a:p>
          </xdr:txBody>
        </xdr:sp>
      </xdr:grpSp>
      <xdr:grpSp>
        <xdr:nvGrpSpPr>
          <xdr:cNvPr id="47" name="Group 99">
            <a:extLst>
              <a:ext uri="{FF2B5EF4-FFF2-40B4-BE49-F238E27FC236}">
                <a16:creationId xmlns:a16="http://schemas.microsoft.com/office/drawing/2014/main" id="{313E0853-25D4-7F67-9CF0-CB298F6C8045}"/>
              </a:ext>
            </a:extLst>
          </xdr:cNvPr>
          <xdr:cNvGrpSpPr/>
        </xdr:nvGrpSpPr>
        <xdr:grpSpPr>
          <a:xfrm>
            <a:off x="6695611" y="3991052"/>
            <a:ext cx="2194560" cy="627280"/>
            <a:chOff x="8927481" y="4148158"/>
            <a:chExt cx="2926080" cy="836373"/>
          </a:xfrm>
        </xdr:grpSpPr>
        <xdr:sp macro="" textlink="">
          <xdr:nvSpPr>
            <xdr:cNvPr id="51" name="TextBox 89">
              <a:extLst>
                <a:ext uri="{FF2B5EF4-FFF2-40B4-BE49-F238E27FC236}">
                  <a16:creationId xmlns:a16="http://schemas.microsoft.com/office/drawing/2014/main" id="{A05702C5-3C5E-557C-F593-E0A491D97D43}"/>
                </a:ext>
              </a:extLst>
            </xdr:cNvPr>
            <xdr:cNvSpPr txBox="1"/>
          </xdr:nvSpPr>
          <xdr:spPr>
            <a:xfrm>
              <a:off x="8927481" y="4148158"/>
              <a:ext cx="2926080" cy="448661"/>
            </a:xfrm>
            <a:prstGeom prst="rect">
              <a:avLst/>
            </a:prstGeom>
            <a:noFill/>
          </xdr:spPr>
          <xdr:txBody>
            <a:bodyPr wrap="square" lIns="0" rIns="0" rtlCol="0"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5E4738"/>
                  </a:solidFill>
                </a:rPr>
                <a:t>04. PIC</a:t>
              </a:r>
            </a:p>
          </xdr:txBody>
        </xdr:sp>
        <xdr:sp macro="" textlink="">
          <xdr:nvSpPr>
            <xdr:cNvPr id="52" name="TextBox 90">
              <a:extLst>
                <a:ext uri="{FF2B5EF4-FFF2-40B4-BE49-F238E27FC236}">
                  <a16:creationId xmlns:a16="http://schemas.microsoft.com/office/drawing/2014/main" id="{5B989314-FD7D-F6A6-704E-207745533AC7}"/>
                </a:ext>
              </a:extLst>
            </xdr:cNvPr>
            <xdr:cNvSpPr txBox="1"/>
          </xdr:nvSpPr>
          <xdr:spPr>
            <a:xfrm>
              <a:off x="8927481" y="4535946"/>
              <a:ext cx="2926080" cy="448585"/>
            </a:xfrm>
            <a:prstGeom prst="rect">
              <a:avLst/>
            </a:prstGeom>
            <a:noFill/>
          </xdr:spPr>
          <xdr:txBody>
            <a:bodyPr wrap="square" lIns="0" rIns="0"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n-US" sz="900">
                  <a:solidFill>
                    <a:schemeClr val="tx1">
                      <a:lumMod val="65000"/>
                      <a:lumOff val="35000"/>
                    </a:schemeClr>
                  </a:solidFill>
                </a:rPr>
                <a:t>Plan Institucional de Capacitación</a:t>
              </a:r>
            </a:p>
            <a:p>
              <a:pPr algn="just"/>
              <a:r>
                <a:rPr lang="en-US" sz="900" i="1">
                  <a:solidFill>
                    <a:schemeClr val="tx1">
                      <a:lumMod val="65000"/>
                      <a:lumOff val="35000"/>
                    </a:schemeClr>
                  </a:solidFill>
                </a:rPr>
                <a:t>Total actividades: 133</a:t>
              </a:r>
            </a:p>
          </xdr:txBody>
        </xdr:sp>
      </xdr:grpSp>
      <xdr:sp macro="" textlink="">
        <xdr:nvSpPr>
          <xdr:cNvPr id="49" name="TextBox 10">
            <a:extLst>
              <a:ext uri="{FF2B5EF4-FFF2-40B4-BE49-F238E27FC236}">
                <a16:creationId xmlns:a16="http://schemas.microsoft.com/office/drawing/2014/main" id="{C0770259-A6D6-5685-1B83-278134876DC5}"/>
              </a:ext>
            </a:extLst>
          </xdr:cNvPr>
          <xdr:cNvSpPr txBox="1"/>
        </xdr:nvSpPr>
        <xdr:spPr>
          <a:xfrm>
            <a:off x="3489053" y="2521384"/>
            <a:ext cx="2153376" cy="2151844"/>
          </a:xfrm>
          <a:prstGeom prst="rect">
            <a:avLst/>
          </a:prstGeom>
          <a:noFill/>
        </xdr:spPr>
        <xdr:txBody>
          <a:bodyPr wrap="square" lIns="0" rIns="0" rtlCol="0"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b="1">
                <a:solidFill>
                  <a:srgbClr val="5E4738"/>
                </a:solidFill>
              </a:rPr>
              <a:t>Integración Planes Institucionales 2025</a:t>
            </a:r>
          </a:p>
          <a:p>
            <a:pPr algn="ctr"/>
            <a:endParaRPr lang="en-US" b="1">
              <a:solidFill>
                <a:srgbClr val="5E4738"/>
              </a:solidFill>
            </a:endParaRPr>
          </a:p>
          <a:p>
            <a:pPr algn="ctr"/>
            <a:endParaRPr lang="en-US" b="1">
              <a:solidFill>
                <a:srgbClr val="5E4738"/>
              </a:solidFill>
            </a:endParaRPr>
          </a:p>
          <a:p>
            <a:pPr algn="ctr"/>
            <a:endParaRPr lang="en-US" b="1">
              <a:solidFill>
                <a:srgbClr val="5E4738"/>
              </a:solidFill>
            </a:endParaRPr>
          </a:p>
          <a:p>
            <a:pPr algn="ctr"/>
            <a:r>
              <a:rPr lang="en-US" sz="1400" b="1">
                <a:solidFill>
                  <a:srgbClr val="5E4738"/>
                </a:solidFill>
              </a:rPr>
              <a:t>Vicepresidencia</a:t>
            </a:r>
            <a:r>
              <a:rPr lang="en-US" sz="1400" b="1" baseline="0">
                <a:solidFill>
                  <a:srgbClr val="5E4738"/>
                </a:solidFill>
              </a:rPr>
              <a:t> Ejecutiva</a:t>
            </a:r>
          </a:p>
          <a:p>
            <a:pPr algn="ctr"/>
            <a:r>
              <a:rPr lang="en-US" sz="1400" b="1" i="1" baseline="0">
                <a:solidFill>
                  <a:srgbClr val="5E4738"/>
                </a:solidFill>
              </a:rPr>
              <a:t>Gerencia Estrategia y Sostenibilidad</a:t>
            </a:r>
            <a:endParaRPr lang="en-US" sz="1400" b="1" i="1">
              <a:solidFill>
                <a:srgbClr val="5E4738"/>
              </a:solidFill>
            </a:endParaRPr>
          </a:p>
          <a:p>
            <a:pPr algn="ctr"/>
            <a:r>
              <a:rPr lang="en-US" b="1">
                <a:solidFill>
                  <a:srgbClr val="5E4738"/>
                </a:solidFill>
              </a:rPr>
              <a:t> </a:t>
            </a:r>
          </a:p>
        </xdr:txBody>
      </xdr:sp>
    </xdr:grpSp>
    <xdr:clientData/>
  </xdr:twoCellAnchor>
  <xdr:twoCellAnchor editAs="oneCell">
    <xdr:from>
      <xdr:col>3</xdr:col>
      <xdr:colOff>957580</xdr:colOff>
      <xdr:row>9</xdr:row>
      <xdr:rowOff>151131</xdr:rowOff>
    </xdr:from>
    <xdr:to>
      <xdr:col>5</xdr:col>
      <xdr:colOff>279400</xdr:colOff>
      <xdr:row>11</xdr:row>
      <xdr:rowOff>178272</xdr:rowOff>
    </xdr:to>
    <xdr:pic>
      <xdr:nvPicPr>
        <xdr:cNvPr id="5" name="Gráfico 41">
          <a:extLst>
            <a:ext uri="{FF2B5EF4-FFF2-40B4-BE49-F238E27FC236}">
              <a16:creationId xmlns:a16="http://schemas.microsoft.com/office/drawing/2014/main" id="{DEE22016-5126-4B04-95D0-B02F941F0765}"/>
            </a:ext>
          </a:extLst>
        </xdr:cNvPr>
        <xdr:cNvPicPr>
          <a:picLocks noChangeAspect="1"/>
        </xdr:cNvPicPr>
      </xdr:nvPicPr>
      <xdr:blipFill>
        <a:blip xmlns:r="http://schemas.openxmlformats.org/officeDocument/2006/relationships" r:embed="rId31">
          <a:extLst>
            <a:ext uri="{96DAC541-7B7A-43D3-8B79-37D633B846F1}">
              <asvg:svgBlip xmlns:asvg="http://schemas.microsoft.com/office/drawing/2016/SVG/main" r:embed="rId32"/>
            </a:ext>
          </a:extLst>
        </a:blip>
        <a:stretch>
          <a:fillRect/>
        </a:stretch>
      </xdr:blipFill>
      <xdr:spPr>
        <a:xfrm>
          <a:off x="4653280" y="2024381"/>
          <a:ext cx="1785620" cy="497041"/>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0.3067</cdr:x>
      <cdr:y>0.36042</cdr:y>
    </cdr:from>
    <cdr:to>
      <cdr:x>0.69045</cdr:x>
      <cdr:y>0.74417</cdr:y>
    </cdr:to>
    <cdr:sp macro="" textlink="Seguimiento!$S$3">
      <cdr:nvSpPr>
        <cdr:cNvPr id="2" name="CuadroTexto 1">
          <a:extLst xmlns:a="http://schemas.openxmlformats.org/drawingml/2006/main">
            <a:ext uri="{FF2B5EF4-FFF2-40B4-BE49-F238E27FC236}">
              <a16:creationId xmlns:a16="http://schemas.microsoft.com/office/drawing/2014/main" id="{D5659FE0-61D3-6689-786C-D76739E3F08F}"/>
            </a:ext>
          </a:extLst>
        </cdr:cNvPr>
        <cdr:cNvSpPr txBox="1"/>
      </cdr:nvSpPr>
      <cdr:spPr>
        <a:xfrm xmlns:a="http://schemas.openxmlformats.org/drawingml/2006/main">
          <a:off x="883300" y="1038017"/>
          <a:ext cx="1105200" cy="1105200"/>
        </a:xfrm>
        <a:prstGeom xmlns:a="http://schemas.openxmlformats.org/drawingml/2006/main" prst="flowChartConnector">
          <a:avLst/>
        </a:prstGeom>
        <a:solidFill xmlns:a="http://schemas.openxmlformats.org/drawingml/2006/main">
          <a:srgbClr val="92D050"/>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902FCF57-032F-43C0-9511-7BAA76F6D959}" type="TxLink">
            <a:rPr lang="en-US" sz="1600" b="1" i="0" u="none" strike="noStrike">
              <a:solidFill>
                <a:schemeClr val="bg1"/>
              </a:solidFill>
              <a:latin typeface="Century Gothic" panose="020B0502020202020204" pitchFamily="34" charset="0"/>
              <a:ea typeface="Calibri"/>
              <a:cs typeface="Calibri" panose="020F0502020204030204" pitchFamily="34" charset="0"/>
            </a:rPr>
            <a:pPr marL="0" indent="0" algn="ctr"/>
            <a:t>#¡REF!</a:t>
          </a:fld>
          <a:endParaRPr lang="es-CO" sz="1600" b="1" i="0" u="none" strike="noStrike">
            <a:solidFill>
              <a:schemeClr val="bg1"/>
            </a:solidFill>
            <a:latin typeface="Century Gothic" panose="020B0502020202020204" pitchFamily="34" charset="0"/>
            <a:ea typeface="Calibri"/>
            <a:cs typeface="Calibri" panose="020F050202020403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0.31084</cdr:x>
      <cdr:y>0.35629</cdr:y>
    </cdr:from>
    <cdr:to>
      <cdr:x>0.69459</cdr:x>
      <cdr:y>0.74004</cdr:y>
    </cdr:to>
    <cdr:sp macro="" textlink="Seguimiento!$T$3">
      <cdr:nvSpPr>
        <cdr:cNvPr id="2" name="CuadroTexto 1">
          <a:extLst xmlns:a="http://schemas.openxmlformats.org/drawingml/2006/main">
            <a:ext uri="{FF2B5EF4-FFF2-40B4-BE49-F238E27FC236}">
              <a16:creationId xmlns:a16="http://schemas.microsoft.com/office/drawing/2014/main" id="{D5659FE0-61D3-6689-786C-D76739E3F08F}"/>
            </a:ext>
          </a:extLst>
        </cdr:cNvPr>
        <cdr:cNvSpPr txBox="1"/>
      </cdr:nvSpPr>
      <cdr:spPr>
        <a:xfrm xmlns:a="http://schemas.openxmlformats.org/drawingml/2006/main">
          <a:off x="895206" y="1026111"/>
          <a:ext cx="1105200" cy="1105200"/>
        </a:xfrm>
        <a:prstGeom xmlns:a="http://schemas.openxmlformats.org/drawingml/2006/main" prst="flowChartConnector">
          <a:avLst/>
        </a:prstGeom>
        <a:solidFill xmlns:a="http://schemas.openxmlformats.org/drawingml/2006/main">
          <a:srgbClr val="92D050"/>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2773637F-7695-41D9-816C-D9BED968BDD0}" type="TxLink">
            <a:rPr lang="en-US" sz="1600" b="1" i="0" u="none" strike="noStrike">
              <a:solidFill>
                <a:schemeClr val="bg1"/>
              </a:solidFill>
              <a:latin typeface="Century Gothic" panose="020B0502020202020204" pitchFamily="34" charset="0"/>
              <a:ea typeface="Calibri"/>
              <a:cs typeface="Calibri"/>
            </a:rPr>
            <a:pPr marL="0" indent="0" algn="ctr"/>
            <a:t>#¡REF!</a:t>
          </a:fld>
          <a:endParaRPr lang="es-CO" sz="1600" b="1" i="0" u="none" strike="noStrike">
            <a:solidFill>
              <a:schemeClr val="bg1"/>
            </a:solidFill>
            <a:latin typeface="Century Gothic" panose="020B0502020202020204" pitchFamily="34" charset="0"/>
            <a:ea typeface="Calibri"/>
            <a:cs typeface="Calibri"/>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0.31084</cdr:x>
      <cdr:y>0.36042</cdr:y>
    </cdr:from>
    <cdr:to>
      <cdr:x>0.69459</cdr:x>
      <cdr:y>0.74417</cdr:y>
    </cdr:to>
    <cdr:sp macro="" textlink="Seguimiento!$U$3">
      <cdr:nvSpPr>
        <cdr:cNvPr id="2" name="CuadroTexto 1">
          <a:extLst xmlns:a="http://schemas.openxmlformats.org/drawingml/2006/main">
            <a:ext uri="{FF2B5EF4-FFF2-40B4-BE49-F238E27FC236}">
              <a16:creationId xmlns:a16="http://schemas.microsoft.com/office/drawing/2014/main" id="{D5659FE0-61D3-6689-786C-D76739E3F08F}"/>
            </a:ext>
          </a:extLst>
        </cdr:cNvPr>
        <cdr:cNvSpPr txBox="1"/>
      </cdr:nvSpPr>
      <cdr:spPr>
        <a:xfrm xmlns:a="http://schemas.openxmlformats.org/drawingml/2006/main">
          <a:off x="895205" y="1038017"/>
          <a:ext cx="1105200" cy="1105200"/>
        </a:xfrm>
        <a:prstGeom xmlns:a="http://schemas.openxmlformats.org/drawingml/2006/main" prst="flowChartConnector">
          <a:avLst/>
        </a:prstGeom>
        <a:solidFill xmlns:a="http://schemas.openxmlformats.org/drawingml/2006/main">
          <a:srgbClr val="92D050"/>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F84F754F-D726-4E05-B3CB-33C2B39ED585}" type="TxLink">
            <a:rPr lang="en-US" sz="1600" b="1" i="0" u="none" strike="noStrike">
              <a:solidFill>
                <a:schemeClr val="bg1"/>
              </a:solidFill>
              <a:latin typeface="Century Gothic" panose="020B0502020202020204" pitchFamily="34" charset="0"/>
              <a:ea typeface="Calibri"/>
              <a:cs typeface="Calibri"/>
            </a:rPr>
            <a:pPr marL="0" indent="0" algn="ctr"/>
            <a:t>#¡REF!</a:t>
          </a:fld>
          <a:endParaRPr lang="es-CO" sz="1600" b="1" i="0" u="none" strike="noStrike">
            <a:solidFill>
              <a:schemeClr val="bg1"/>
            </a:solidFill>
            <a:latin typeface="Century Gothic" panose="020B0502020202020204" pitchFamily="34" charset="0"/>
            <a:ea typeface="Calibri"/>
            <a:cs typeface="Calibri"/>
          </a:endParaRP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6</xdr:col>
      <xdr:colOff>1019175</xdr:colOff>
      <xdr:row>0</xdr:row>
      <xdr:rowOff>180975</xdr:rowOff>
    </xdr:from>
    <xdr:to>
      <xdr:col>7</xdr:col>
      <xdr:colOff>673894</xdr:colOff>
      <xdr:row>2</xdr:row>
      <xdr:rowOff>66675</xdr:rowOff>
    </xdr:to>
    <xdr:pic>
      <xdr:nvPicPr>
        <xdr:cNvPr id="4" name="Gráfico 3" descr="Reunión en línea con relleno sólido">
          <a:hlinkClick xmlns:r="http://schemas.openxmlformats.org/officeDocument/2006/relationships" r:id="rId1"/>
          <a:extLst>
            <a:ext uri="{FF2B5EF4-FFF2-40B4-BE49-F238E27FC236}">
              <a16:creationId xmlns:a16="http://schemas.microsoft.com/office/drawing/2014/main" id="{B7260A23-1E95-4BA6-A534-955D7FD1BB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249025" y="180975"/>
          <a:ext cx="692944" cy="676275"/>
        </a:xfrm>
        <a:prstGeom prst="rect">
          <a:avLst/>
        </a:prstGeom>
      </xdr:spPr>
    </xdr:pic>
    <xdr:clientData/>
  </xdr:twoCellAnchor>
  <xdr:twoCellAnchor editAs="oneCell">
    <xdr:from>
      <xdr:col>0</xdr:col>
      <xdr:colOff>371475</xdr:colOff>
      <xdr:row>1</xdr:row>
      <xdr:rowOff>28575</xdr:rowOff>
    </xdr:from>
    <xdr:to>
      <xdr:col>1</xdr:col>
      <xdr:colOff>1716405</xdr:colOff>
      <xdr:row>1</xdr:row>
      <xdr:rowOff>512916</xdr:rowOff>
    </xdr:to>
    <xdr:pic>
      <xdr:nvPicPr>
        <xdr:cNvPr id="5" name="Gráfico 41">
          <a:extLst>
            <a:ext uri="{FF2B5EF4-FFF2-40B4-BE49-F238E27FC236}">
              <a16:creationId xmlns:a16="http://schemas.microsoft.com/office/drawing/2014/main" id="{EF61D5BB-199B-4D55-98C4-856058163BCE}"/>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371475" y="266700"/>
          <a:ext cx="1744980" cy="4843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7</xdr:col>
      <xdr:colOff>66675</xdr:colOff>
      <xdr:row>0</xdr:row>
      <xdr:rowOff>152400</xdr:rowOff>
    </xdr:from>
    <xdr:ext cx="676275" cy="676275"/>
    <xdr:pic>
      <xdr:nvPicPr>
        <xdr:cNvPr id="2" name="Gráfico 2" descr="Reunión en línea con relleno sólido">
          <a:hlinkClick xmlns:r="http://schemas.openxmlformats.org/officeDocument/2006/relationships" r:id="rId1"/>
          <a:extLst>
            <a:ext uri="{FF2B5EF4-FFF2-40B4-BE49-F238E27FC236}">
              <a16:creationId xmlns:a16="http://schemas.microsoft.com/office/drawing/2014/main" id="{93868297-ABB8-40C1-9539-0E6B063604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067925" y="152400"/>
          <a:ext cx="676275" cy="676275"/>
        </a:xfrm>
        <a:prstGeom prst="rect">
          <a:avLst/>
        </a:prstGeom>
      </xdr:spPr>
    </xdr:pic>
    <xdr:clientData/>
  </xdr:oneCellAnchor>
  <xdr:twoCellAnchor editAs="oneCell">
    <xdr:from>
      <xdr:col>1</xdr:col>
      <xdr:colOff>419100</xdr:colOff>
      <xdr:row>1</xdr:row>
      <xdr:rowOff>38100</xdr:rowOff>
    </xdr:from>
    <xdr:to>
      <xdr:col>1</xdr:col>
      <xdr:colOff>2164080</xdr:colOff>
      <xdr:row>1</xdr:row>
      <xdr:rowOff>522441</xdr:rowOff>
    </xdr:to>
    <xdr:pic>
      <xdr:nvPicPr>
        <xdr:cNvPr id="3" name="Gráfico 41">
          <a:extLst>
            <a:ext uri="{FF2B5EF4-FFF2-40B4-BE49-F238E27FC236}">
              <a16:creationId xmlns:a16="http://schemas.microsoft.com/office/drawing/2014/main" id="{9A20CD4B-CB05-47CD-987C-6C5281BE4452}"/>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9150" y="276225"/>
          <a:ext cx="1744980" cy="48434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161925</xdr:colOff>
      <xdr:row>0</xdr:row>
      <xdr:rowOff>180975</xdr:rowOff>
    </xdr:from>
    <xdr:to>
      <xdr:col>7</xdr:col>
      <xdr:colOff>838200</xdr:colOff>
      <xdr:row>2</xdr:row>
      <xdr:rowOff>66675</xdr:rowOff>
    </xdr:to>
    <xdr:pic>
      <xdr:nvPicPr>
        <xdr:cNvPr id="5" name="Gráfico 4" descr="Reunión en línea con relleno sólido">
          <a:hlinkClick xmlns:r="http://schemas.openxmlformats.org/officeDocument/2006/relationships" r:id="rId1"/>
          <a:extLst>
            <a:ext uri="{FF2B5EF4-FFF2-40B4-BE49-F238E27FC236}">
              <a16:creationId xmlns:a16="http://schemas.microsoft.com/office/drawing/2014/main" id="{EDC37889-4B9D-44AE-8EDA-38978BC233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68200" y="180975"/>
          <a:ext cx="676275" cy="676275"/>
        </a:xfrm>
        <a:prstGeom prst="rect">
          <a:avLst/>
        </a:prstGeom>
      </xdr:spPr>
    </xdr:pic>
    <xdr:clientData/>
  </xdr:twoCellAnchor>
  <xdr:twoCellAnchor editAs="oneCell">
    <xdr:from>
      <xdr:col>0</xdr:col>
      <xdr:colOff>381000</xdr:colOff>
      <xdr:row>1</xdr:row>
      <xdr:rowOff>47625</xdr:rowOff>
    </xdr:from>
    <xdr:to>
      <xdr:col>1</xdr:col>
      <xdr:colOff>1725930</xdr:colOff>
      <xdr:row>1</xdr:row>
      <xdr:rowOff>531966</xdr:rowOff>
    </xdr:to>
    <xdr:pic>
      <xdr:nvPicPr>
        <xdr:cNvPr id="2" name="Gráfico 41">
          <a:extLst>
            <a:ext uri="{FF2B5EF4-FFF2-40B4-BE49-F238E27FC236}">
              <a16:creationId xmlns:a16="http://schemas.microsoft.com/office/drawing/2014/main" id="{9835452C-7483-4E83-B145-2C0F808A603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381000" y="285750"/>
          <a:ext cx="1744980" cy="4843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85725</xdr:colOff>
      <xdr:row>0</xdr:row>
      <xdr:rowOff>180975</xdr:rowOff>
    </xdr:from>
    <xdr:to>
      <xdr:col>7</xdr:col>
      <xdr:colOff>778669</xdr:colOff>
      <xdr:row>2</xdr:row>
      <xdr:rowOff>66675</xdr:rowOff>
    </xdr:to>
    <xdr:pic>
      <xdr:nvPicPr>
        <xdr:cNvPr id="3" name="Gráfico 2" descr="Reunión en línea con relleno sólido">
          <a:hlinkClick xmlns:r="http://schemas.openxmlformats.org/officeDocument/2006/relationships" r:id="rId1"/>
          <a:extLst>
            <a:ext uri="{FF2B5EF4-FFF2-40B4-BE49-F238E27FC236}">
              <a16:creationId xmlns:a16="http://schemas.microsoft.com/office/drawing/2014/main" id="{78CAC5F2-F55B-4D78-A9D4-3181F9E5C9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29925" y="180975"/>
          <a:ext cx="692944" cy="676275"/>
        </a:xfrm>
        <a:prstGeom prst="rect">
          <a:avLst/>
        </a:prstGeom>
      </xdr:spPr>
    </xdr:pic>
    <xdr:clientData/>
  </xdr:twoCellAnchor>
  <xdr:twoCellAnchor editAs="oneCell">
    <xdr:from>
      <xdr:col>1</xdr:col>
      <xdr:colOff>400050</xdr:colOff>
      <xdr:row>1</xdr:row>
      <xdr:rowOff>19050</xdr:rowOff>
    </xdr:from>
    <xdr:to>
      <xdr:col>1</xdr:col>
      <xdr:colOff>2145030</xdr:colOff>
      <xdr:row>1</xdr:row>
      <xdr:rowOff>503391</xdr:rowOff>
    </xdr:to>
    <xdr:pic>
      <xdr:nvPicPr>
        <xdr:cNvPr id="4" name="Gráfico 41">
          <a:extLst>
            <a:ext uri="{FF2B5EF4-FFF2-40B4-BE49-F238E27FC236}">
              <a16:creationId xmlns:a16="http://schemas.microsoft.com/office/drawing/2014/main" id="{2A7D1761-AC83-4CE8-9D3F-F6F044789CB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00100" y="257175"/>
          <a:ext cx="1744980" cy="4843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200025</xdr:colOff>
      <xdr:row>0</xdr:row>
      <xdr:rowOff>180975</xdr:rowOff>
    </xdr:from>
    <xdr:to>
      <xdr:col>7</xdr:col>
      <xdr:colOff>876300</xdr:colOff>
      <xdr:row>2</xdr:row>
      <xdr:rowOff>66675</xdr:rowOff>
    </xdr:to>
    <xdr:pic>
      <xdr:nvPicPr>
        <xdr:cNvPr id="5" name="Gráfico 4" descr="Reunión en línea con relleno sólido">
          <a:hlinkClick xmlns:r="http://schemas.openxmlformats.org/officeDocument/2006/relationships" r:id="rId1"/>
          <a:extLst>
            <a:ext uri="{FF2B5EF4-FFF2-40B4-BE49-F238E27FC236}">
              <a16:creationId xmlns:a16="http://schemas.microsoft.com/office/drawing/2014/main" id="{C78C6BD9-9707-4264-B284-0AAC47F9D2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972800" y="180975"/>
          <a:ext cx="676275" cy="676275"/>
        </a:xfrm>
        <a:prstGeom prst="rect">
          <a:avLst/>
        </a:prstGeom>
      </xdr:spPr>
    </xdr:pic>
    <xdr:clientData/>
  </xdr:twoCellAnchor>
  <xdr:twoCellAnchor editAs="oneCell">
    <xdr:from>
      <xdr:col>1</xdr:col>
      <xdr:colOff>200025</xdr:colOff>
      <xdr:row>1</xdr:row>
      <xdr:rowOff>38100</xdr:rowOff>
    </xdr:from>
    <xdr:to>
      <xdr:col>1</xdr:col>
      <xdr:colOff>1945005</xdr:colOff>
      <xdr:row>1</xdr:row>
      <xdr:rowOff>522441</xdr:rowOff>
    </xdr:to>
    <xdr:pic>
      <xdr:nvPicPr>
        <xdr:cNvPr id="2" name="Gráfico 41">
          <a:extLst>
            <a:ext uri="{FF2B5EF4-FFF2-40B4-BE49-F238E27FC236}">
              <a16:creationId xmlns:a16="http://schemas.microsoft.com/office/drawing/2014/main" id="{C8B84DB4-1BEA-44EF-96C7-0F2412F135B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00075" y="276225"/>
          <a:ext cx="1744980" cy="4843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161925</xdr:colOff>
      <xdr:row>0</xdr:row>
      <xdr:rowOff>171450</xdr:rowOff>
    </xdr:from>
    <xdr:to>
      <xdr:col>7</xdr:col>
      <xdr:colOff>838200</xdr:colOff>
      <xdr:row>2</xdr:row>
      <xdr:rowOff>57150</xdr:rowOff>
    </xdr:to>
    <xdr:pic>
      <xdr:nvPicPr>
        <xdr:cNvPr id="5" name="Gráfico 4" descr="Reunión en línea con relleno sólido">
          <a:hlinkClick xmlns:r="http://schemas.openxmlformats.org/officeDocument/2006/relationships" r:id="rId1"/>
          <a:extLst>
            <a:ext uri="{FF2B5EF4-FFF2-40B4-BE49-F238E27FC236}">
              <a16:creationId xmlns:a16="http://schemas.microsoft.com/office/drawing/2014/main" id="{98184DAA-BA1D-478C-AC24-E3896E7A1A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506325" y="171450"/>
          <a:ext cx="676275" cy="676275"/>
        </a:xfrm>
        <a:prstGeom prst="rect">
          <a:avLst/>
        </a:prstGeom>
      </xdr:spPr>
    </xdr:pic>
    <xdr:clientData/>
  </xdr:twoCellAnchor>
  <xdr:twoCellAnchor editAs="oneCell">
    <xdr:from>
      <xdr:col>1</xdr:col>
      <xdr:colOff>171450</xdr:colOff>
      <xdr:row>1</xdr:row>
      <xdr:rowOff>9525</xdr:rowOff>
    </xdr:from>
    <xdr:to>
      <xdr:col>1</xdr:col>
      <xdr:colOff>1916430</xdr:colOff>
      <xdr:row>1</xdr:row>
      <xdr:rowOff>493866</xdr:rowOff>
    </xdr:to>
    <xdr:pic>
      <xdr:nvPicPr>
        <xdr:cNvPr id="3" name="Gráfico 41">
          <a:extLst>
            <a:ext uri="{FF2B5EF4-FFF2-40B4-BE49-F238E27FC236}">
              <a16:creationId xmlns:a16="http://schemas.microsoft.com/office/drawing/2014/main" id="{5E798F27-602C-4034-97D8-5E931EA6FA2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71500" y="247650"/>
          <a:ext cx="1744980" cy="48434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28575</xdr:colOff>
      <xdr:row>0</xdr:row>
      <xdr:rowOff>195262</xdr:rowOff>
    </xdr:from>
    <xdr:to>
      <xdr:col>7</xdr:col>
      <xdr:colOff>678656</xdr:colOff>
      <xdr:row>2</xdr:row>
      <xdr:rowOff>80962</xdr:rowOff>
    </xdr:to>
    <xdr:pic>
      <xdr:nvPicPr>
        <xdr:cNvPr id="5" name="Gráfico 4" descr="Reunión en línea con relleno sólido">
          <a:hlinkClick xmlns:r="http://schemas.openxmlformats.org/officeDocument/2006/relationships" r:id="rId1"/>
          <a:extLst>
            <a:ext uri="{FF2B5EF4-FFF2-40B4-BE49-F238E27FC236}">
              <a16:creationId xmlns:a16="http://schemas.microsoft.com/office/drawing/2014/main" id="{56F8E3C1-B952-48BE-9F41-3AF8747E49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44450" y="195262"/>
          <a:ext cx="650081" cy="676275"/>
        </a:xfrm>
        <a:prstGeom prst="rect">
          <a:avLst/>
        </a:prstGeom>
      </xdr:spPr>
    </xdr:pic>
    <xdr:clientData/>
  </xdr:twoCellAnchor>
  <xdr:twoCellAnchor editAs="oneCell">
    <xdr:from>
      <xdr:col>1</xdr:col>
      <xdr:colOff>190500</xdr:colOff>
      <xdr:row>1</xdr:row>
      <xdr:rowOff>38100</xdr:rowOff>
    </xdr:from>
    <xdr:to>
      <xdr:col>1</xdr:col>
      <xdr:colOff>1935480</xdr:colOff>
      <xdr:row>1</xdr:row>
      <xdr:rowOff>522441</xdr:rowOff>
    </xdr:to>
    <xdr:pic>
      <xdr:nvPicPr>
        <xdr:cNvPr id="2" name="Gráfico 41">
          <a:extLst>
            <a:ext uri="{FF2B5EF4-FFF2-40B4-BE49-F238E27FC236}">
              <a16:creationId xmlns:a16="http://schemas.microsoft.com/office/drawing/2014/main" id="{31EEDAFD-CED0-480B-BE86-F5E59E1E10C1}"/>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90550" y="276225"/>
          <a:ext cx="1744980" cy="484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219074</xdr:colOff>
      <xdr:row>1</xdr:row>
      <xdr:rowOff>84006</xdr:rowOff>
    </xdr:from>
    <xdr:to>
      <xdr:col>12</xdr:col>
      <xdr:colOff>138155</xdr:colOff>
      <xdr:row>22</xdr:row>
      <xdr:rowOff>68905</xdr:rowOff>
    </xdr:to>
    <xdr:pic>
      <xdr:nvPicPr>
        <xdr:cNvPr id="2" name="Imagen 1">
          <a:extLst>
            <a:ext uri="{FF2B5EF4-FFF2-40B4-BE49-F238E27FC236}">
              <a16:creationId xmlns:a16="http://schemas.microsoft.com/office/drawing/2014/main" id="{7FA9430D-796B-4723-B075-69FDE73BF29C}"/>
            </a:ext>
          </a:extLst>
        </xdr:cNvPr>
        <xdr:cNvPicPr>
          <a:picLocks noChangeAspect="1"/>
        </xdr:cNvPicPr>
      </xdr:nvPicPr>
      <xdr:blipFill>
        <a:blip xmlns:r="http://schemas.openxmlformats.org/officeDocument/2006/relationships" r:embed="rId1"/>
        <a:stretch>
          <a:fillRect/>
        </a:stretch>
      </xdr:blipFill>
      <xdr:spPr>
        <a:xfrm>
          <a:off x="981074" y="274506"/>
          <a:ext cx="8301081" cy="3985399"/>
        </a:xfrm>
        <a:prstGeom prst="rect">
          <a:avLst/>
        </a:prstGeom>
      </xdr:spPr>
    </xdr:pic>
    <xdr:clientData/>
  </xdr:twoCellAnchor>
  <xdr:twoCellAnchor editAs="oneCell">
    <xdr:from>
      <xdr:col>0</xdr:col>
      <xdr:colOff>123825</xdr:colOff>
      <xdr:row>0</xdr:row>
      <xdr:rowOff>47625</xdr:rowOff>
    </xdr:from>
    <xdr:to>
      <xdr:col>0</xdr:col>
      <xdr:colOff>676275</xdr:colOff>
      <xdr:row>3</xdr:row>
      <xdr:rowOff>28575</xdr:rowOff>
    </xdr:to>
    <xdr:pic>
      <xdr:nvPicPr>
        <xdr:cNvPr id="3" name="Gráfico 2" descr="Casa">
          <a:hlinkClick xmlns:r="http://schemas.openxmlformats.org/officeDocument/2006/relationships" r:id="rId2"/>
          <a:extLst>
            <a:ext uri="{FF2B5EF4-FFF2-40B4-BE49-F238E27FC236}">
              <a16:creationId xmlns:a16="http://schemas.microsoft.com/office/drawing/2014/main" id="{7422D980-9F1C-460C-BCDB-6EAA5D04AF8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3825" y="47625"/>
          <a:ext cx="552450" cy="5524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66675</xdr:colOff>
      <xdr:row>0</xdr:row>
      <xdr:rowOff>180975</xdr:rowOff>
    </xdr:from>
    <xdr:to>
      <xdr:col>7</xdr:col>
      <xdr:colOff>742950</xdr:colOff>
      <xdr:row>2</xdr:row>
      <xdr:rowOff>66675</xdr:rowOff>
    </xdr:to>
    <xdr:pic>
      <xdr:nvPicPr>
        <xdr:cNvPr id="6" name="Gráfico 5" descr="Reunión en línea con relleno sólido">
          <a:hlinkClick xmlns:r="http://schemas.openxmlformats.org/officeDocument/2006/relationships" r:id="rId1"/>
          <a:extLst>
            <a:ext uri="{FF2B5EF4-FFF2-40B4-BE49-F238E27FC236}">
              <a16:creationId xmlns:a16="http://schemas.microsoft.com/office/drawing/2014/main" id="{BBE7C4CB-2564-43EC-8B00-A8BEBD5D93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25200" y="180975"/>
          <a:ext cx="676275" cy="676275"/>
        </a:xfrm>
        <a:prstGeom prst="rect">
          <a:avLst/>
        </a:prstGeom>
      </xdr:spPr>
    </xdr:pic>
    <xdr:clientData/>
  </xdr:twoCellAnchor>
  <xdr:twoCellAnchor editAs="oneCell">
    <xdr:from>
      <xdr:col>1</xdr:col>
      <xdr:colOff>238125</xdr:colOff>
      <xdr:row>1</xdr:row>
      <xdr:rowOff>28575</xdr:rowOff>
    </xdr:from>
    <xdr:to>
      <xdr:col>1</xdr:col>
      <xdr:colOff>1983105</xdr:colOff>
      <xdr:row>1</xdr:row>
      <xdr:rowOff>512916</xdr:rowOff>
    </xdr:to>
    <xdr:pic>
      <xdr:nvPicPr>
        <xdr:cNvPr id="2" name="Gráfico 41">
          <a:extLst>
            <a:ext uri="{FF2B5EF4-FFF2-40B4-BE49-F238E27FC236}">
              <a16:creationId xmlns:a16="http://schemas.microsoft.com/office/drawing/2014/main" id="{E898EF9C-3B4F-4F9D-88EF-B21C9FC812B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38175" y="266700"/>
          <a:ext cx="1744980" cy="48434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47625</xdr:colOff>
      <xdr:row>0</xdr:row>
      <xdr:rowOff>200025</xdr:rowOff>
    </xdr:from>
    <xdr:to>
      <xdr:col>7</xdr:col>
      <xdr:colOff>723900</xdr:colOff>
      <xdr:row>2</xdr:row>
      <xdr:rowOff>85725</xdr:rowOff>
    </xdr:to>
    <xdr:pic>
      <xdr:nvPicPr>
        <xdr:cNvPr id="5" name="Gráfico 4" descr="Reunión en línea con relleno sólido">
          <a:hlinkClick xmlns:r="http://schemas.openxmlformats.org/officeDocument/2006/relationships" r:id="rId1"/>
          <a:extLst>
            <a:ext uri="{FF2B5EF4-FFF2-40B4-BE49-F238E27FC236}">
              <a16:creationId xmlns:a16="http://schemas.microsoft.com/office/drawing/2014/main" id="{E7937681-D2EF-402F-BE04-1ACD322D811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668125" y="200025"/>
          <a:ext cx="676275" cy="676275"/>
        </a:xfrm>
        <a:prstGeom prst="rect">
          <a:avLst/>
        </a:prstGeom>
      </xdr:spPr>
    </xdr:pic>
    <xdr:clientData/>
  </xdr:twoCellAnchor>
  <xdr:twoCellAnchor editAs="oneCell">
    <xdr:from>
      <xdr:col>1</xdr:col>
      <xdr:colOff>161925</xdr:colOff>
      <xdr:row>1</xdr:row>
      <xdr:rowOff>38100</xdr:rowOff>
    </xdr:from>
    <xdr:to>
      <xdr:col>1</xdr:col>
      <xdr:colOff>1906905</xdr:colOff>
      <xdr:row>1</xdr:row>
      <xdr:rowOff>522441</xdr:rowOff>
    </xdr:to>
    <xdr:pic>
      <xdr:nvPicPr>
        <xdr:cNvPr id="2" name="Gráfico 41">
          <a:extLst>
            <a:ext uri="{FF2B5EF4-FFF2-40B4-BE49-F238E27FC236}">
              <a16:creationId xmlns:a16="http://schemas.microsoft.com/office/drawing/2014/main" id="{8C48B421-F914-4E10-B049-36FBA4DFFD3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1975" y="276225"/>
          <a:ext cx="1744980" cy="4843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366798</xdr:colOff>
      <xdr:row>5</xdr:row>
      <xdr:rowOff>27707</xdr:rowOff>
    </xdr:from>
    <xdr:to>
      <xdr:col>7</xdr:col>
      <xdr:colOff>198798</xdr:colOff>
      <xdr:row>18</xdr:row>
      <xdr:rowOff>121645</xdr:rowOff>
    </xdr:to>
    <xdr:graphicFrame macro="">
      <xdr:nvGraphicFramePr>
        <xdr:cNvPr id="3" name="Gráfico 2">
          <a:extLst>
            <a:ext uri="{FF2B5EF4-FFF2-40B4-BE49-F238E27FC236}">
              <a16:creationId xmlns:a16="http://schemas.microsoft.com/office/drawing/2014/main" id="{011ADEED-6258-49B4-AA2C-399AD79456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660168</xdr:colOff>
      <xdr:row>20</xdr:row>
      <xdr:rowOff>41564</xdr:rowOff>
    </xdr:from>
    <xdr:to>
      <xdr:col>5</xdr:col>
      <xdr:colOff>492168</xdr:colOff>
      <xdr:row>33</xdr:row>
      <xdr:rowOff>135501</xdr:rowOff>
    </xdr:to>
    <xdr:graphicFrame macro="">
      <xdr:nvGraphicFramePr>
        <xdr:cNvPr id="4" name="Gráfico 3">
          <a:extLst>
            <a:ext uri="{FF2B5EF4-FFF2-40B4-BE49-F238E27FC236}">
              <a16:creationId xmlns:a16="http://schemas.microsoft.com/office/drawing/2014/main" id="{16A69E61-2B0B-4826-9898-33FDF1516E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153784</xdr:colOff>
      <xdr:row>19</xdr:row>
      <xdr:rowOff>152401</xdr:rowOff>
    </xdr:from>
    <xdr:to>
      <xdr:col>8</xdr:col>
      <xdr:colOff>747784</xdr:colOff>
      <xdr:row>33</xdr:row>
      <xdr:rowOff>32026</xdr:rowOff>
    </xdr:to>
    <xdr:graphicFrame macro="">
      <xdr:nvGraphicFramePr>
        <xdr:cNvPr id="5" name="Gráfico 4">
          <a:extLst>
            <a:ext uri="{FF2B5EF4-FFF2-40B4-BE49-F238E27FC236}">
              <a16:creationId xmlns:a16="http://schemas.microsoft.com/office/drawing/2014/main" id="{D99CAA95-7104-4EFC-B983-203CC459E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541105</xdr:colOff>
      <xdr:row>33</xdr:row>
      <xdr:rowOff>42299</xdr:rowOff>
    </xdr:from>
    <xdr:to>
      <xdr:col>5</xdr:col>
      <xdr:colOff>373105</xdr:colOff>
      <xdr:row>46</xdr:row>
      <xdr:rowOff>136237</xdr:rowOff>
    </xdr:to>
    <xdr:graphicFrame macro="">
      <xdr:nvGraphicFramePr>
        <xdr:cNvPr id="6" name="Gráfico 5">
          <a:extLst>
            <a:ext uri="{FF2B5EF4-FFF2-40B4-BE49-F238E27FC236}">
              <a16:creationId xmlns:a16="http://schemas.microsoft.com/office/drawing/2014/main" id="{1E3FB9DB-9B22-4C25-88DF-4E9F44E7D1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58534</xdr:colOff>
      <xdr:row>33</xdr:row>
      <xdr:rowOff>81351</xdr:rowOff>
    </xdr:from>
    <xdr:to>
      <xdr:col>8</xdr:col>
      <xdr:colOff>652534</xdr:colOff>
      <xdr:row>46</xdr:row>
      <xdr:rowOff>175289</xdr:rowOff>
    </xdr:to>
    <xdr:graphicFrame macro="">
      <xdr:nvGraphicFramePr>
        <xdr:cNvPr id="7" name="Gráfico 6">
          <a:extLst>
            <a:ext uri="{FF2B5EF4-FFF2-40B4-BE49-F238E27FC236}">
              <a16:creationId xmlns:a16="http://schemas.microsoft.com/office/drawing/2014/main" id="{B97AA95C-F357-40BD-9838-2791284D9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68101</xdr:colOff>
      <xdr:row>49</xdr:row>
      <xdr:rowOff>111701</xdr:rowOff>
    </xdr:from>
    <xdr:to>
      <xdr:col>3</xdr:col>
      <xdr:colOff>662101</xdr:colOff>
      <xdr:row>62</xdr:row>
      <xdr:rowOff>205639</xdr:rowOff>
    </xdr:to>
    <xdr:graphicFrame macro="">
      <xdr:nvGraphicFramePr>
        <xdr:cNvPr id="8" name="Gráfico 7">
          <a:extLst>
            <a:ext uri="{FF2B5EF4-FFF2-40B4-BE49-F238E27FC236}">
              <a16:creationId xmlns:a16="http://schemas.microsoft.com/office/drawing/2014/main" id="{0FA01B62-CF07-49D1-8B64-49377AF45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160150</xdr:colOff>
      <xdr:row>49</xdr:row>
      <xdr:rowOff>75982</xdr:rowOff>
    </xdr:from>
    <xdr:to>
      <xdr:col>6</xdr:col>
      <xdr:colOff>754150</xdr:colOff>
      <xdr:row>62</xdr:row>
      <xdr:rowOff>169920</xdr:rowOff>
    </xdr:to>
    <xdr:graphicFrame macro="">
      <xdr:nvGraphicFramePr>
        <xdr:cNvPr id="9" name="Gráfico 8">
          <a:extLst>
            <a:ext uri="{FF2B5EF4-FFF2-40B4-BE49-F238E27FC236}">
              <a16:creationId xmlns:a16="http://schemas.microsoft.com/office/drawing/2014/main" id="{67C61618-6B44-404C-9971-F4FB63BD1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287914</xdr:colOff>
      <xdr:row>49</xdr:row>
      <xdr:rowOff>4545</xdr:rowOff>
    </xdr:from>
    <xdr:to>
      <xdr:col>10</xdr:col>
      <xdr:colOff>119914</xdr:colOff>
      <xdr:row>62</xdr:row>
      <xdr:rowOff>98483</xdr:rowOff>
    </xdr:to>
    <xdr:graphicFrame macro="">
      <xdr:nvGraphicFramePr>
        <xdr:cNvPr id="10" name="Gráfico 9">
          <a:extLst>
            <a:ext uri="{FF2B5EF4-FFF2-40B4-BE49-F238E27FC236}">
              <a16:creationId xmlns:a16="http://schemas.microsoft.com/office/drawing/2014/main" id="{8C653122-D60D-44B8-A440-AB23E7E41D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374069</xdr:colOff>
      <xdr:row>5</xdr:row>
      <xdr:rowOff>27707</xdr:rowOff>
    </xdr:from>
    <xdr:to>
      <xdr:col>10</xdr:col>
      <xdr:colOff>206069</xdr:colOff>
      <xdr:row>18</xdr:row>
      <xdr:rowOff>121645</xdr:rowOff>
    </xdr:to>
    <xdr:graphicFrame macro="">
      <xdr:nvGraphicFramePr>
        <xdr:cNvPr id="11" name="Gráfico 10">
          <a:extLst>
            <a:ext uri="{FF2B5EF4-FFF2-40B4-BE49-F238E27FC236}">
              <a16:creationId xmlns:a16="http://schemas.microsoft.com/office/drawing/2014/main" id="{821C92BC-8045-47FF-A581-77930FAED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103431</xdr:colOff>
      <xdr:row>1</xdr:row>
      <xdr:rowOff>41564</xdr:rowOff>
    </xdr:from>
    <xdr:to>
      <xdr:col>8</xdr:col>
      <xdr:colOff>726886</xdr:colOff>
      <xdr:row>4</xdr:row>
      <xdr:rowOff>31173</xdr:rowOff>
    </xdr:to>
    <xdr:sp macro="" textlink="">
      <xdr:nvSpPr>
        <xdr:cNvPr id="13" name="Text Box 70">
          <a:extLst>
            <a:ext uri="{FF2B5EF4-FFF2-40B4-BE49-F238E27FC236}">
              <a16:creationId xmlns:a16="http://schemas.microsoft.com/office/drawing/2014/main" id="{7AA268CF-C189-4192-B413-E77E8711CED7}"/>
            </a:ext>
          </a:extLst>
        </xdr:cNvPr>
        <xdr:cNvSpPr txBox="1">
          <a:spLocks noChangeArrowheads="1"/>
        </xdr:cNvSpPr>
      </xdr:nvSpPr>
      <xdr:spPr bwMode="auto">
        <a:xfrm>
          <a:off x="2472558" y="221673"/>
          <a:ext cx="4572001" cy="571500"/>
        </a:xfrm>
        <a:prstGeom prst="roundRect">
          <a:avLst/>
        </a:prstGeom>
        <a:solidFill>
          <a:srgbClr val="5E4738"/>
        </a:solidFill>
        <a:ln>
          <a:noFill/>
          <a:headEnd/>
          <a:tailEnd/>
        </a:ln>
      </xdr:spPr>
      <xdr:style>
        <a:lnRef idx="2">
          <a:schemeClr val="accent1"/>
        </a:lnRef>
        <a:fillRef idx="1">
          <a:schemeClr val="lt1"/>
        </a:fillRef>
        <a:effectRef idx="0">
          <a:schemeClr val="accent1"/>
        </a:effectRef>
        <a:fontRef idx="minor">
          <a:schemeClr val="dk1"/>
        </a:fontRef>
      </xdr:style>
      <xdr:txBody>
        <a:bodyPr wrap="square" lIns="91440" tIns="45720" rIns="91440" bIns="45720" anchor="ctr" upright="1"/>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rtl="0">
            <a:defRPr sz="1000"/>
          </a:pPr>
          <a:r>
            <a:rPr lang="es-CO" sz="1400" b="1" i="0" u="none" strike="noStrike">
              <a:solidFill>
                <a:schemeClr val="bg1"/>
              </a:solidFill>
              <a:latin typeface="Arial"/>
              <a:cs typeface="Arial"/>
            </a:rPr>
            <a:t>Seguimiento a Planes Institucionales 2023</a:t>
          </a:r>
        </a:p>
      </xdr:txBody>
    </xdr:sp>
    <xdr:clientData/>
  </xdr:twoCellAnchor>
  <xdr:twoCellAnchor editAs="oneCell">
    <xdr:from>
      <xdr:col>0</xdr:col>
      <xdr:colOff>290946</xdr:colOff>
      <xdr:row>1</xdr:row>
      <xdr:rowOff>41563</xdr:rowOff>
    </xdr:from>
    <xdr:to>
      <xdr:col>2</xdr:col>
      <xdr:colOff>734292</xdr:colOff>
      <xdr:row>4</xdr:row>
      <xdr:rowOff>18169</xdr:rowOff>
    </xdr:to>
    <xdr:pic>
      <xdr:nvPicPr>
        <xdr:cNvPr id="14" name="Imagen 13">
          <a:extLst>
            <a:ext uri="{FF2B5EF4-FFF2-40B4-BE49-F238E27FC236}">
              <a16:creationId xmlns:a16="http://schemas.microsoft.com/office/drawing/2014/main" id="{AF460E8A-B9E0-3970-A1E9-770B0EDE32E6}"/>
            </a:ext>
          </a:extLst>
        </xdr:cNvPr>
        <xdr:cNvPicPr>
          <a:picLocks noChangeAspect="1"/>
        </xdr:cNvPicPr>
      </xdr:nvPicPr>
      <xdr:blipFill>
        <a:blip xmlns:r="http://schemas.openxmlformats.org/officeDocument/2006/relationships" r:embed="rId10"/>
        <a:stretch>
          <a:fillRect/>
        </a:stretch>
      </xdr:blipFill>
      <xdr:spPr>
        <a:xfrm>
          <a:off x="290946" y="221672"/>
          <a:ext cx="2022764" cy="558497"/>
        </a:xfrm>
        <a:prstGeom prst="rect">
          <a:avLst/>
        </a:prstGeom>
      </xdr:spPr>
    </xdr:pic>
    <xdr:clientData/>
  </xdr:twoCellAnchor>
  <xdr:twoCellAnchor>
    <xdr:from>
      <xdr:col>0</xdr:col>
      <xdr:colOff>198119</xdr:colOff>
      <xdr:row>5</xdr:row>
      <xdr:rowOff>134864</xdr:rowOff>
    </xdr:from>
    <xdr:to>
      <xdr:col>4</xdr:col>
      <xdr:colOff>30119</xdr:colOff>
      <xdr:row>19</xdr:row>
      <xdr:rowOff>14489</xdr:rowOff>
    </xdr:to>
    <xdr:grpSp>
      <xdr:nvGrpSpPr>
        <xdr:cNvPr id="16" name="Grupo 15">
          <a:extLst>
            <a:ext uri="{FF2B5EF4-FFF2-40B4-BE49-F238E27FC236}">
              <a16:creationId xmlns:a16="http://schemas.microsoft.com/office/drawing/2014/main" id="{E87A9E21-E4BE-07D3-722E-DA7054E2CC80}"/>
            </a:ext>
          </a:extLst>
        </xdr:cNvPr>
        <xdr:cNvGrpSpPr/>
      </xdr:nvGrpSpPr>
      <xdr:grpSpPr>
        <a:xfrm>
          <a:off x="198119" y="1055614"/>
          <a:ext cx="3038750" cy="2324375"/>
          <a:chOff x="797328" y="969816"/>
          <a:chExt cx="2082196" cy="2520000"/>
        </a:xfrm>
      </xdr:grpSpPr>
      <xdr:graphicFrame macro="">
        <xdr:nvGraphicFramePr>
          <xdr:cNvPr id="2" name="Gráfico 1">
            <a:extLst>
              <a:ext uri="{FF2B5EF4-FFF2-40B4-BE49-F238E27FC236}">
                <a16:creationId xmlns:a16="http://schemas.microsoft.com/office/drawing/2014/main" id="{48097F29-B445-46BB-B746-6B5B4A6F9CA4}"/>
              </a:ext>
            </a:extLst>
          </xdr:cNvPr>
          <xdr:cNvGraphicFramePr>
            <a:graphicFrameLocks/>
          </xdr:cNvGraphicFramePr>
        </xdr:nvGraphicFramePr>
        <xdr:xfrm>
          <a:off x="797328" y="969816"/>
          <a:ext cx="2082196" cy="2520000"/>
        </xdr:xfrm>
        <a:graphic>
          <a:graphicData uri="http://schemas.openxmlformats.org/drawingml/2006/chart">
            <c:chart xmlns:c="http://schemas.openxmlformats.org/drawingml/2006/chart" xmlns:r="http://schemas.openxmlformats.org/officeDocument/2006/relationships" r:id="rId11"/>
          </a:graphicData>
        </a:graphic>
      </xdr:graphicFrame>
      <xdr:sp macro="" textlink="Seguimiento!$L$3">
        <xdr:nvSpPr>
          <xdr:cNvPr id="15" name="CuadroTexto 1">
            <a:extLst>
              <a:ext uri="{FF2B5EF4-FFF2-40B4-BE49-F238E27FC236}">
                <a16:creationId xmlns:a16="http://schemas.microsoft.com/office/drawing/2014/main" id="{9832360E-C3E5-8554-2CF5-447E65A38220}"/>
              </a:ext>
            </a:extLst>
          </xdr:cNvPr>
          <xdr:cNvSpPr txBox="1"/>
        </xdr:nvSpPr>
        <xdr:spPr>
          <a:xfrm>
            <a:off x="1437890" y="1873583"/>
            <a:ext cx="799043" cy="967050"/>
          </a:xfrm>
          <a:prstGeom prst="flowChartConnector">
            <a:avLst/>
          </a:prstGeom>
          <a:solidFill>
            <a:srgbClr val="92D050"/>
          </a:solidFill>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fld id="{F0A23AC7-A069-4DAB-B6C9-8761F4717314}" type="TxLink">
              <a:rPr lang="en-US" sz="1600" b="1" i="0" u="none" strike="noStrike">
                <a:solidFill>
                  <a:schemeClr val="bg1"/>
                </a:solidFill>
                <a:latin typeface="Century Gothic"/>
                <a:ea typeface="Calibri"/>
                <a:cs typeface="Calibri"/>
              </a:rPr>
              <a:pPr marL="0" indent="0" algn="ctr"/>
              <a:t>#¡REF!</a:t>
            </a:fld>
            <a:endParaRPr lang="es-CO" sz="1800" b="1" i="0" u="none" strike="noStrike">
              <a:solidFill>
                <a:schemeClr val="bg1"/>
              </a:solidFill>
              <a:latin typeface="Calibri"/>
              <a:ea typeface="Calibri"/>
              <a:cs typeface="Calibri"/>
            </a:endParaRP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0.3067</cdr:x>
      <cdr:y>0.36042</cdr:y>
    </cdr:from>
    <cdr:to>
      <cdr:x>0.69045</cdr:x>
      <cdr:y>0.74417</cdr:y>
    </cdr:to>
    <cdr:sp macro="" textlink="Seguimiento!$M$3">
      <cdr:nvSpPr>
        <cdr:cNvPr id="2" name="CuadroTexto 1">
          <a:extLst xmlns:a="http://schemas.openxmlformats.org/drawingml/2006/main">
            <a:ext uri="{FF2B5EF4-FFF2-40B4-BE49-F238E27FC236}">
              <a16:creationId xmlns:a16="http://schemas.microsoft.com/office/drawing/2014/main" id="{D5659FE0-61D3-6689-786C-D76739E3F08F}"/>
            </a:ext>
          </a:extLst>
        </cdr:cNvPr>
        <cdr:cNvSpPr txBox="1"/>
      </cdr:nvSpPr>
      <cdr:spPr>
        <a:xfrm xmlns:a="http://schemas.openxmlformats.org/drawingml/2006/main">
          <a:off x="883299" y="1038016"/>
          <a:ext cx="1105200" cy="1105200"/>
        </a:xfrm>
        <a:prstGeom xmlns:a="http://schemas.openxmlformats.org/drawingml/2006/main" prst="flowChartConnector">
          <a:avLst/>
        </a:prstGeom>
        <a:solidFill xmlns:a="http://schemas.openxmlformats.org/drawingml/2006/main">
          <a:srgbClr val="92D050"/>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9062E9D7-3CFA-4542-B24E-2478CB638336}" type="TxLink">
            <a:rPr lang="en-US" sz="1600" b="1" i="0" u="none" strike="noStrike">
              <a:solidFill>
                <a:schemeClr val="bg1"/>
              </a:solidFill>
              <a:latin typeface="Century Gothic" panose="020B0502020202020204" pitchFamily="34" charset="0"/>
              <a:ea typeface="Calibri"/>
              <a:cs typeface="Calibri"/>
            </a:rPr>
            <a:pPr marL="0" indent="0" algn="ctr"/>
            <a:t>#¡REF!</a:t>
          </a:fld>
          <a:endParaRPr lang="es-CO" sz="1600" b="1" i="0" u="none" strike="noStrike">
            <a:solidFill>
              <a:schemeClr val="bg1"/>
            </a:solidFill>
            <a:latin typeface="Century Gothic" panose="020B0502020202020204" pitchFamily="34" charset="0"/>
            <a:ea typeface="Calibri"/>
            <a:cs typeface="Calibri"/>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0.31084</cdr:x>
      <cdr:y>0.36042</cdr:y>
    </cdr:from>
    <cdr:to>
      <cdr:x>0.69459</cdr:x>
      <cdr:y>0.74417</cdr:y>
    </cdr:to>
    <cdr:sp macro="" textlink="Seguimiento!$N$3">
      <cdr:nvSpPr>
        <cdr:cNvPr id="2" name="CuadroTexto 1">
          <a:extLst xmlns:a="http://schemas.openxmlformats.org/drawingml/2006/main">
            <a:ext uri="{FF2B5EF4-FFF2-40B4-BE49-F238E27FC236}">
              <a16:creationId xmlns:a16="http://schemas.microsoft.com/office/drawing/2014/main" id="{D5659FE0-61D3-6689-786C-D76739E3F08F}"/>
            </a:ext>
          </a:extLst>
        </cdr:cNvPr>
        <cdr:cNvSpPr txBox="1"/>
      </cdr:nvSpPr>
      <cdr:spPr>
        <a:xfrm xmlns:a="http://schemas.openxmlformats.org/drawingml/2006/main">
          <a:off x="895205" y="1038017"/>
          <a:ext cx="1105200" cy="1105200"/>
        </a:xfrm>
        <a:prstGeom xmlns:a="http://schemas.openxmlformats.org/drawingml/2006/main" prst="flowChartConnector">
          <a:avLst/>
        </a:prstGeom>
        <a:solidFill xmlns:a="http://schemas.openxmlformats.org/drawingml/2006/main">
          <a:srgbClr val="92D050"/>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1197AC91-3710-46F7-BD2F-1D137A8BD00E}" type="TxLink">
            <a:rPr lang="en-US" sz="1600" b="1" i="0" u="none" strike="noStrike">
              <a:solidFill>
                <a:schemeClr val="bg1"/>
              </a:solidFill>
              <a:latin typeface="Century Gothic" panose="020B0502020202020204" pitchFamily="34" charset="0"/>
              <a:ea typeface="Calibri"/>
              <a:cs typeface="Calibri"/>
            </a:rPr>
            <a:pPr marL="0" indent="0" algn="ctr"/>
            <a:t>#¡REF!</a:t>
          </a:fld>
          <a:endParaRPr lang="es-CO" sz="1600" b="1" i="0" u="none" strike="noStrike">
            <a:solidFill>
              <a:schemeClr val="bg1"/>
            </a:solidFill>
            <a:latin typeface="Century Gothic" panose="020B0502020202020204" pitchFamily="34" charset="0"/>
            <a:ea typeface="Calibri"/>
            <a:cs typeface="Calibri"/>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0.3067</cdr:x>
      <cdr:y>0.36042</cdr:y>
    </cdr:from>
    <cdr:to>
      <cdr:x>0.69045</cdr:x>
      <cdr:y>0.74417</cdr:y>
    </cdr:to>
    <cdr:sp macro="" textlink="Seguimiento!$O$3">
      <cdr:nvSpPr>
        <cdr:cNvPr id="2" name="CuadroTexto 1">
          <a:extLst xmlns:a="http://schemas.openxmlformats.org/drawingml/2006/main">
            <a:ext uri="{FF2B5EF4-FFF2-40B4-BE49-F238E27FC236}">
              <a16:creationId xmlns:a16="http://schemas.microsoft.com/office/drawing/2014/main" id="{D5659FE0-61D3-6689-786C-D76739E3F08F}"/>
            </a:ext>
          </a:extLst>
        </cdr:cNvPr>
        <cdr:cNvSpPr txBox="1"/>
      </cdr:nvSpPr>
      <cdr:spPr>
        <a:xfrm xmlns:a="http://schemas.openxmlformats.org/drawingml/2006/main">
          <a:off x="883299" y="1038017"/>
          <a:ext cx="1105200" cy="1105200"/>
        </a:xfrm>
        <a:prstGeom xmlns:a="http://schemas.openxmlformats.org/drawingml/2006/main" prst="flowChartConnector">
          <a:avLst/>
        </a:prstGeom>
        <a:solidFill xmlns:a="http://schemas.openxmlformats.org/drawingml/2006/main">
          <a:srgbClr val="92D050"/>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01CE4DD8-5BAE-47D1-87E6-54C48EAB3C08}" type="TxLink">
            <a:rPr lang="en-US" sz="1600" b="1" i="0" u="none" strike="noStrike">
              <a:solidFill>
                <a:schemeClr val="bg1"/>
              </a:solidFill>
              <a:latin typeface="Century Gothic" panose="020B0502020202020204" pitchFamily="34" charset="0"/>
              <a:ea typeface="Calibri"/>
              <a:cs typeface="Calibri"/>
            </a:rPr>
            <a:pPr marL="0" indent="0" algn="ctr"/>
            <a:t>#¡REF!</a:t>
          </a:fld>
          <a:endParaRPr lang="es-CO" sz="1600" b="1" i="0" u="none" strike="noStrike">
            <a:solidFill>
              <a:schemeClr val="bg1"/>
            </a:solidFill>
            <a:latin typeface="Century Gothic" panose="020B0502020202020204" pitchFamily="34" charset="0"/>
            <a:ea typeface="Calibri"/>
            <a:cs typeface="Calibri"/>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0.3067</cdr:x>
      <cdr:y>0.35629</cdr:y>
    </cdr:from>
    <cdr:to>
      <cdr:x>0.69045</cdr:x>
      <cdr:y>0.74004</cdr:y>
    </cdr:to>
    <cdr:sp macro="" textlink="Seguimiento!$P$3">
      <cdr:nvSpPr>
        <cdr:cNvPr id="2" name="CuadroTexto 1">
          <a:extLst xmlns:a="http://schemas.openxmlformats.org/drawingml/2006/main">
            <a:ext uri="{FF2B5EF4-FFF2-40B4-BE49-F238E27FC236}">
              <a16:creationId xmlns:a16="http://schemas.microsoft.com/office/drawing/2014/main" id="{D5659FE0-61D3-6689-786C-D76739E3F08F}"/>
            </a:ext>
          </a:extLst>
        </cdr:cNvPr>
        <cdr:cNvSpPr txBox="1"/>
      </cdr:nvSpPr>
      <cdr:spPr>
        <a:xfrm xmlns:a="http://schemas.openxmlformats.org/drawingml/2006/main">
          <a:off x="883299" y="1026111"/>
          <a:ext cx="1105200" cy="1105200"/>
        </a:xfrm>
        <a:prstGeom xmlns:a="http://schemas.openxmlformats.org/drawingml/2006/main" prst="flowChartConnector">
          <a:avLst/>
        </a:prstGeom>
        <a:solidFill xmlns:a="http://schemas.openxmlformats.org/drawingml/2006/main">
          <a:srgbClr val="92D050"/>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34AC6A7D-FEF4-4C19-8CB1-500A30BBCC04}" type="TxLink">
            <a:rPr lang="en-US" sz="1600" b="1" i="0" u="none" strike="noStrike">
              <a:solidFill>
                <a:schemeClr val="bg1"/>
              </a:solidFill>
              <a:latin typeface="Century Gothic" panose="020B0502020202020204" pitchFamily="34" charset="0"/>
              <a:ea typeface="Calibri"/>
              <a:cs typeface="Calibri"/>
            </a:rPr>
            <a:pPr marL="0" indent="0" algn="ctr"/>
            <a:t>#¡REF!</a:t>
          </a:fld>
          <a:endParaRPr lang="es-CO" sz="1600" b="1" i="0" u="none" strike="noStrike">
            <a:solidFill>
              <a:schemeClr val="bg1"/>
            </a:solidFill>
            <a:latin typeface="Century Gothic" panose="020B0502020202020204" pitchFamily="34" charset="0"/>
            <a:ea typeface="Calibri"/>
            <a:cs typeface="Calibri"/>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0.3067</cdr:x>
      <cdr:y>0.35629</cdr:y>
    </cdr:from>
    <cdr:to>
      <cdr:x>0.69045</cdr:x>
      <cdr:y>0.74004</cdr:y>
    </cdr:to>
    <cdr:sp macro="" textlink="Seguimiento!$Q$3">
      <cdr:nvSpPr>
        <cdr:cNvPr id="2" name="CuadroTexto 1">
          <a:extLst xmlns:a="http://schemas.openxmlformats.org/drawingml/2006/main">
            <a:ext uri="{FF2B5EF4-FFF2-40B4-BE49-F238E27FC236}">
              <a16:creationId xmlns:a16="http://schemas.microsoft.com/office/drawing/2014/main" id="{D5659FE0-61D3-6689-786C-D76739E3F08F}"/>
            </a:ext>
          </a:extLst>
        </cdr:cNvPr>
        <cdr:cNvSpPr txBox="1"/>
      </cdr:nvSpPr>
      <cdr:spPr>
        <a:xfrm xmlns:a="http://schemas.openxmlformats.org/drawingml/2006/main">
          <a:off x="883300" y="1026111"/>
          <a:ext cx="1105200" cy="1105200"/>
        </a:xfrm>
        <a:prstGeom xmlns:a="http://schemas.openxmlformats.org/drawingml/2006/main" prst="flowChartConnector">
          <a:avLst/>
        </a:prstGeom>
        <a:solidFill xmlns:a="http://schemas.openxmlformats.org/drawingml/2006/main">
          <a:srgbClr val="92D050"/>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BF237C2D-2C08-4251-AE74-BDF886FC7BA1}" type="TxLink">
            <a:rPr lang="en-US" sz="1600" b="1" i="0" u="none" strike="noStrike">
              <a:solidFill>
                <a:schemeClr val="bg1"/>
              </a:solidFill>
              <a:latin typeface="Century Gothic" panose="020B0502020202020204" pitchFamily="34" charset="0"/>
              <a:ea typeface="Calibri"/>
              <a:cs typeface="Calibri"/>
            </a:rPr>
            <a:pPr marL="0" indent="0" algn="ctr"/>
            <a:t>#¡REF!</a:t>
          </a:fld>
          <a:endParaRPr lang="es-CO" sz="1600" b="1" i="0" u="none" strike="noStrike">
            <a:solidFill>
              <a:schemeClr val="bg1"/>
            </a:solidFill>
            <a:latin typeface="Century Gothic" panose="020B0502020202020204" pitchFamily="34" charset="0"/>
            <a:ea typeface="Calibri"/>
            <a:cs typeface="Calibri"/>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0.3067</cdr:x>
      <cdr:y>0.35629</cdr:y>
    </cdr:from>
    <cdr:to>
      <cdr:x>0.69045</cdr:x>
      <cdr:y>0.74004</cdr:y>
    </cdr:to>
    <cdr:sp macro="" textlink="Seguimiento!$R$3">
      <cdr:nvSpPr>
        <cdr:cNvPr id="2" name="CuadroTexto 1">
          <a:extLst xmlns:a="http://schemas.openxmlformats.org/drawingml/2006/main">
            <a:ext uri="{FF2B5EF4-FFF2-40B4-BE49-F238E27FC236}">
              <a16:creationId xmlns:a16="http://schemas.microsoft.com/office/drawing/2014/main" id="{D5659FE0-61D3-6689-786C-D76739E3F08F}"/>
            </a:ext>
          </a:extLst>
        </cdr:cNvPr>
        <cdr:cNvSpPr txBox="1"/>
      </cdr:nvSpPr>
      <cdr:spPr>
        <a:xfrm xmlns:a="http://schemas.openxmlformats.org/drawingml/2006/main">
          <a:off x="883299" y="1026111"/>
          <a:ext cx="1105200" cy="1105200"/>
        </a:xfrm>
        <a:prstGeom xmlns:a="http://schemas.openxmlformats.org/drawingml/2006/main" prst="flowChartConnector">
          <a:avLst/>
        </a:prstGeom>
        <a:solidFill xmlns:a="http://schemas.openxmlformats.org/drawingml/2006/main">
          <a:srgbClr val="92D050"/>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564102E3-94B4-47B1-9524-0C718183B144}" type="TxLink">
            <a:rPr lang="en-US" sz="1600" b="1" i="0" u="none" strike="noStrike">
              <a:solidFill>
                <a:schemeClr val="bg1"/>
              </a:solidFill>
              <a:latin typeface="Century Gothic" panose="020B0502020202020204" pitchFamily="34" charset="0"/>
              <a:ea typeface="Calibri"/>
              <a:cs typeface="Calibri"/>
            </a:rPr>
            <a:pPr marL="0" indent="0" algn="ctr"/>
            <a:t>#¡REF!</a:t>
          </a:fld>
          <a:endParaRPr lang="es-CO" sz="1600" b="1" i="0" u="none" strike="noStrike">
            <a:solidFill>
              <a:schemeClr val="bg1"/>
            </a:solidFill>
            <a:latin typeface="Century Gothic" panose="020B0502020202020204" pitchFamily="34" charset="0"/>
            <a:ea typeface="Calibri"/>
            <a:cs typeface="Calibri"/>
          </a:endParaRPr>
        </a:p>
      </cdr:txBody>
    </cdr:sp>
  </cdr:relSizeAnchor>
</c:userShapes>
</file>

<file path=xl/persons/person.xml><?xml version="1.0" encoding="utf-8"?>
<personList xmlns="http://schemas.microsoft.com/office/spreadsheetml/2018/threadedcomments" xmlns:x="http://schemas.openxmlformats.org/spreadsheetml/2006/main">
  <person displayName="Diana Marcela Baron Telpiz" id="{434BEB7C-3562-484E-91C1-395DC6FABCEB}" userId="S::diana.baron@bancoagrario.gov.co::a2b65ebb-817d-43e5-91a5-2c4eaf59418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9" dT="2023-09-20T15:00:42.71" personId="{434BEB7C-3562-484E-91C1-395DC6FABCEB}" id="{15E51866-FEAA-4030-ADF9-19185FFFA9FA}">
    <text>Actividades que se tenían que ejecutar al corte (consolidado de todos los meses hacia atrás) sin haberse finalizado en el seguimiento anterior.</text>
  </threadedComment>
  <threadedComment ref="K10" dT="2023-09-20T15:02:49.95" personId="{434BEB7C-3562-484E-91C1-395DC6FABCEB}" id="{33714E0E-8323-4DBA-8740-6D11262AB11C}">
    <text>Diferencia entre las actividades a ejecutar y no ejecutadas</text>
  </threadedComment>
  <threadedComment ref="K11" dT="2023-09-20T15:03:13.26" personId="{434BEB7C-3562-484E-91C1-395DC6FABCEB}" id="{DB2FAA8A-1C71-4006-B972-423B99A48305}">
    <text>Consolidado de actividades finalizadas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C66D-5DA6-4925-B16B-367E84268C4E}">
  <sheetPr>
    <pageSetUpPr fitToPage="1"/>
  </sheetPr>
  <dimension ref="A1:J23"/>
  <sheetViews>
    <sheetView showGridLines="0" topLeftCell="A5" workbookViewId="0">
      <selection activeCell="B5" sqref="B5:I5"/>
    </sheetView>
  </sheetViews>
  <sheetFormatPr baseColWidth="10" defaultColWidth="0" defaultRowHeight="14.5" zeroHeight="1" x14ac:dyDescent="0.35"/>
  <cols>
    <col min="1" max="9" width="17.6328125" customWidth="1"/>
    <col min="10" max="10" width="0" hidden="1" customWidth="1"/>
    <col min="11" max="16384" width="11.453125" hidden="1"/>
  </cols>
  <sheetData>
    <row r="1" spans="2:9" x14ac:dyDescent="0.35"/>
    <row r="2" spans="2:9" x14ac:dyDescent="0.35"/>
    <row r="3" spans="2:9" x14ac:dyDescent="0.35"/>
    <row r="4" spans="2:9" x14ac:dyDescent="0.35"/>
    <row r="5" spans="2:9" ht="18.5" x14ac:dyDescent="0.35">
      <c r="B5" s="56"/>
      <c r="C5" s="56"/>
      <c r="D5" s="56"/>
      <c r="E5" s="56"/>
      <c r="F5" s="56"/>
      <c r="G5" s="56"/>
      <c r="H5" s="56"/>
      <c r="I5" s="56"/>
    </row>
    <row r="6" spans="2:9" ht="18.5" x14ac:dyDescent="0.35">
      <c r="B6" s="57"/>
      <c r="C6" s="57"/>
      <c r="D6" s="57"/>
      <c r="E6" s="57"/>
      <c r="F6" s="57"/>
      <c r="G6" s="57"/>
      <c r="H6" s="57"/>
      <c r="I6" s="57"/>
    </row>
    <row r="7" spans="2:9" ht="15.5" x14ac:dyDescent="0.35">
      <c r="B7" s="55"/>
      <c r="C7" s="55"/>
      <c r="D7" s="55"/>
      <c r="E7" s="55"/>
      <c r="F7" s="55"/>
      <c r="G7" s="55"/>
      <c r="H7" s="55"/>
      <c r="I7" s="55"/>
    </row>
    <row r="8" spans="2:9" ht="18.5" x14ac:dyDescent="0.35">
      <c r="C8" s="2"/>
    </row>
    <row r="9" spans="2:9" ht="18.5" x14ac:dyDescent="0.35">
      <c r="C9" s="2"/>
    </row>
    <row r="10" spans="2:9" ht="18.5" x14ac:dyDescent="0.35">
      <c r="B10" s="58"/>
      <c r="C10" s="58"/>
      <c r="D10" s="58"/>
      <c r="E10" s="58"/>
      <c r="F10" s="58"/>
      <c r="G10" s="58"/>
      <c r="H10" s="58"/>
      <c r="I10" s="58"/>
    </row>
    <row r="11" spans="2:9" ht="18.5" x14ac:dyDescent="0.35">
      <c r="C11" s="2"/>
    </row>
    <row r="12" spans="2:9" ht="18.5" x14ac:dyDescent="0.35">
      <c r="C12" s="2"/>
    </row>
    <row r="13" spans="2:9" ht="18.5" x14ac:dyDescent="0.35">
      <c r="C13" s="2"/>
    </row>
    <row r="14" spans="2:9" ht="18.5" x14ac:dyDescent="0.35">
      <c r="C14" s="2"/>
    </row>
    <row r="15" spans="2:9" ht="18.5" x14ac:dyDescent="0.35">
      <c r="C15" s="2"/>
    </row>
    <row r="16" spans="2:9" ht="18.5" x14ac:dyDescent="0.35">
      <c r="B16" s="54"/>
      <c r="C16" s="54"/>
      <c r="D16" s="54"/>
      <c r="E16" s="54"/>
      <c r="F16" s="54"/>
      <c r="G16" s="54"/>
      <c r="H16" s="54"/>
      <c r="I16" s="54"/>
    </row>
    <row r="17" spans="2:9" ht="18.5" x14ac:dyDescent="0.35">
      <c r="B17" s="54"/>
      <c r="C17" s="54"/>
      <c r="D17" s="54"/>
      <c r="E17" s="54"/>
      <c r="F17" s="54"/>
      <c r="G17" s="54"/>
      <c r="H17" s="54"/>
      <c r="I17" s="54"/>
    </row>
    <row r="18" spans="2:9" ht="18.5" x14ac:dyDescent="0.35">
      <c r="B18" s="54"/>
      <c r="C18" s="54"/>
      <c r="D18" s="54"/>
      <c r="E18" s="54"/>
      <c r="F18" s="54"/>
      <c r="G18" s="54"/>
      <c r="H18" s="54"/>
      <c r="I18" s="54"/>
    </row>
    <row r="19" spans="2:9" x14ac:dyDescent="0.35"/>
    <row r="20" spans="2:9" x14ac:dyDescent="0.35"/>
    <row r="21" spans="2:9" x14ac:dyDescent="0.35"/>
    <row r="22" spans="2:9" x14ac:dyDescent="0.35"/>
    <row r="23" spans="2:9" x14ac:dyDescent="0.35"/>
  </sheetData>
  <mergeCells count="7">
    <mergeCell ref="B18:I18"/>
    <mergeCell ref="B16:I16"/>
    <mergeCell ref="B17:I17"/>
    <mergeCell ref="B7:I7"/>
    <mergeCell ref="B5:I5"/>
    <mergeCell ref="B6:I6"/>
    <mergeCell ref="B10:I10"/>
  </mergeCells>
  <pageMargins left="0.7" right="0.7" top="0.75" bottom="0.75" header="0.3" footer="0.3"/>
  <pageSetup scale="77" orientation="landscape" r:id="rId1"/>
  <headerFooter>
    <oddFooter>&amp;L_x000D_&amp;1#&amp;"Calibri"&amp;10&amp;K000000 Información Publica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9C46E-A1CB-4161-95A4-96313E63D791}">
  <dimension ref="A1:H6"/>
  <sheetViews>
    <sheetView showGridLines="0" zoomScale="80" zoomScaleNormal="80" workbookViewId="0">
      <pane xSplit="3" ySplit="4" topLeftCell="D5" activePane="bottomRight" state="frozen"/>
      <selection activeCell="C8" sqref="C8"/>
      <selection pane="topRight" activeCell="C8" sqref="C8"/>
      <selection pane="bottomLeft" activeCell="C8" sqref="C8"/>
      <selection pane="bottomRight" activeCell="C5" sqref="C5"/>
    </sheetView>
  </sheetViews>
  <sheetFormatPr baseColWidth="10" defaultColWidth="11.453125" defaultRowHeight="14.5" x14ac:dyDescent="0.35"/>
  <cols>
    <col min="1" max="1" width="5.90625" style="20" customWidth="1"/>
    <col min="2" max="2" width="30.6328125" customWidth="1"/>
    <col min="3" max="3" width="55" customWidth="1"/>
    <col min="4" max="4" width="24" customWidth="1"/>
    <col min="5" max="5" width="15.453125" customWidth="1"/>
    <col min="6" max="6" width="33.90625" style="25" customWidth="1"/>
    <col min="7" max="8" width="15.08984375" customWidth="1"/>
  </cols>
  <sheetData>
    <row r="1" spans="1:8" ht="19" thickBot="1" x14ac:dyDescent="0.4">
      <c r="A1" s="1"/>
      <c r="B1" s="1"/>
      <c r="D1" s="11"/>
      <c r="E1" s="11"/>
      <c r="H1" s="11"/>
    </row>
    <row r="2" spans="1:8" s="19" customFormat="1" ht="43.5" customHeight="1" thickBot="1" x14ac:dyDescent="0.4">
      <c r="A2" s="60"/>
      <c r="B2" s="61"/>
      <c r="C2" s="62" t="str">
        <f>RESUMEN!B7</f>
        <v>Plan de Trabajo Anual en Seguridad y Salud en el Trabajo</v>
      </c>
      <c r="D2" s="63"/>
      <c r="E2" s="63"/>
      <c r="F2" s="63"/>
      <c r="G2" s="63"/>
      <c r="H2" s="64"/>
    </row>
    <row r="4" spans="1:8" ht="25" customHeight="1" x14ac:dyDescent="0.35">
      <c r="A4" s="7" t="s">
        <v>48</v>
      </c>
      <c r="B4" s="7" t="s">
        <v>49</v>
      </c>
      <c r="C4" s="7" t="s">
        <v>50</v>
      </c>
      <c r="D4" s="7" t="s">
        <v>29</v>
      </c>
      <c r="E4" s="7" t="s">
        <v>51</v>
      </c>
      <c r="F4" s="7" t="s">
        <v>52</v>
      </c>
      <c r="G4" s="7" t="s">
        <v>53</v>
      </c>
      <c r="H4" s="7" t="s">
        <v>54</v>
      </c>
    </row>
    <row r="5" spans="1:8" s="15" customFormat="1" ht="39.5" customHeight="1" x14ac:dyDescent="0.35">
      <c r="A5" s="18">
        <v>1</v>
      </c>
      <c r="B5" s="4" t="s">
        <v>57</v>
      </c>
      <c r="C5" s="3" t="s">
        <v>270</v>
      </c>
      <c r="D5" s="3" t="s">
        <v>271</v>
      </c>
      <c r="E5" s="6">
        <v>1</v>
      </c>
      <c r="F5" s="6" t="s">
        <v>272</v>
      </c>
      <c r="G5" s="21">
        <v>45659</v>
      </c>
      <c r="H5" s="21">
        <v>46022</v>
      </c>
    </row>
    <row r="6" spans="1:8" x14ac:dyDescent="0.35">
      <c r="C6" s="9"/>
    </row>
  </sheetData>
  <mergeCells count="2">
    <mergeCell ref="A2:B2"/>
    <mergeCell ref="C2:H2"/>
  </mergeCells>
  <pageMargins left="0.7" right="0.7" top="0.75" bottom="0.75" header="0.3" footer="0.3"/>
  <pageSetup orientation="portrait" r:id="rId1"/>
  <headerFooter>
    <oddFooter>&amp;L_x000D_&amp;1#&amp;"Calibri"&amp;10&amp;K000000 Información Publica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1C644-12BB-4CEC-B1F6-1C86697260B1}">
  <dimension ref="A1:H11"/>
  <sheetViews>
    <sheetView showGridLines="0" zoomScale="80" zoomScaleNormal="80" workbookViewId="0">
      <pane xSplit="3" ySplit="4" topLeftCell="D5" activePane="bottomRight" state="frozen"/>
      <selection activeCell="C8" sqref="C8"/>
      <selection pane="topRight" activeCell="C8" sqref="C8"/>
      <selection pane="bottomLeft" activeCell="C8" sqref="C8"/>
      <selection pane="bottomRight" activeCell="F7" sqref="F7"/>
    </sheetView>
  </sheetViews>
  <sheetFormatPr baseColWidth="10" defaultColWidth="11.453125" defaultRowHeight="14.5" x14ac:dyDescent="0.35"/>
  <cols>
    <col min="1" max="1" width="5.90625" style="20" customWidth="1"/>
    <col min="2" max="2" width="30.6328125" customWidth="1"/>
    <col min="3" max="3" width="50.54296875" customWidth="1"/>
    <col min="4" max="4" width="24.90625" customWidth="1"/>
    <col min="6" max="6" width="46.90625" customWidth="1"/>
    <col min="7" max="7" width="15.08984375" customWidth="1"/>
    <col min="8" max="8" width="11.54296875" bestFit="1" customWidth="1"/>
  </cols>
  <sheetData>
    <row r="1" spans="1:8" ht="19" thickBot="1" x14ac:dyDescent="0.4">
      <c r="A1" s="1"/>
      <c r="B1" s="1"/>
      <c r="D1" s="11"/>
      <c r="E1" s="11"/>
      <c r="H1" s="11"/>
    </row>
    <row r="2" spans="1:8" s="19" customFormat="1" ht="43.5" customHeight="1" thickBot="1" x14ac:dyDescent="0.4">
      <c r="A2" s="60"/>
      <c r="B2" s="61"/>
      <c r="C2" s="62" t="str">
        <f>RESUMEN!B8</f>
        <v>Plan Estratégico de Tecnologías de la Información y las Comunicaciones</v>
      </c>
      <c r="D2" s="63"/>
      <c r="E2" s="63"/>
      <c r="F2" s="63"/>
      <c r="G2" s="63"/>
      <c r="H2" s="63"/>
    </row>
    <row r="4" spans="1:8" ht="27" customHeight="1" x14ac:dyDescent="0.35">
      <c r="A4" s="7" t="s">
        <v>48</v>
      </c>
      <c r="B4" s="7" t="s">
        <v>49</v>
      </c>
      <c r="C4" s="7" t="s">
        <v>50</v>
      </c>
      <c r="D4" s="7" t="s">
        <v>29</v>
      </c>
      <c r="E4" s="7" t="s">
        <v>51</v>
      </c>
      <c r="F4" s="7" t="s">
        <v>52</v>
      </c>
      <c r="G4" s="7" t="s">
        <v>53</v>
      </c>
      <c r="H4" s="7" t="s">
        <v>54</v>
      </c>
    </row>
    <row r="5" spans="1:8" s="13" customFormat="1" ht="41" customHeight="1" x14ac:dyDescent="0.35">
      <c r="A5" s="18">
        <v>1</v>
      </c>
      <c r="B5" s="4" t="s">
        <v>58</v>
      </c>
      <c r="C5" s="8" t="s">
        <v>115</v>
      </c>
      <c r="D5" s="4" t="s">
        <v>116</v>
      </c>
      <c r="E5" s="4">
        <v>6</v>
      </c>
      <c r="F5" s="4" t="s">
        <v>117</v>
      </c>
      <c r="G5" s="21">
        <v>45689</v>
      </c>
      <c r="H5" s="21">
        <v>46022</v>
      </c>
    </row>
    <row r="6" spans="1:8" s="13" customFormat="1" ht="41" customHeight="1" x14ac:dyDescent="0.35">
      <c r="A6" s="18">
        <v>2</v>
      </c>
      <c r="B6" s="4" t="s">
        <v>58</v>
      </c>
      <c r="C6" s="8" t="s">
        <v>118</v>
      </c>
      <c r="D6" s="3" t="s">
        <v>127</v>
      </c>
      <c r="E6" s="4">
        <v>3</v>
      </c>
      <c r="F6" s="4" t="s">
        <v>119</v>
      </c>
      <c r="G6" s="21">
        <v>45689</v>
      </c>
      <c r="H6" s="21">
        <v>46022</v>
      </c>
    </row>
    <row r="7" spans="1:8" s="13" customFormat="1" ht="41" customHeight="1" x14ac:dyDescent="0.35">
      <c r="A7" s="18">
        <v>3</v>
      </c>
      <c r="B7" s="4" t="s">
        <v>58</v>
      </c>
      <c r="C7" s="8" t="s">
        <v>120</v>
      </c>
      <c r="D7" s="3" t="s">
        <v>127</v>
      </c>
      <c r="E7" s="4">
        <v>3</v>
      </c>
      <c r="F7" s="3" t="s">
        <v>121</v>
      </c>
      <c r="G7" s="21">
        <v>45689</v>
      </c>
      <c r="H7" s="21">
        <v>46022</v>
      </c>
    </row>
    <row r="8" spans="1:8" s="13" customFormat="1" ht="87" customHeight="1" x14ac:dyDescent="0.35">
      <c r="A8" s="18">
        <v>4</v>
      </c>
      <c r="B8" s="4" t="s">
        <v>58</v>
      </c>
      <c r="C8" s="5" t="s">
        <v>122</v>
      </c>
      <c r="D8" s="4" t="s">
        <v>128</v>
      </c>
      <c r="E8" s="4">
        <v>2</v>
      </c>
      <c r="F8" s="3" t="s">
        <v>123</v>
      </c>
      <c r="G8" s="21">
        <v>45748</v>
      </c>
      <c r="H8" s="21">
        <v>46022</v>
      </c>
    </row>
    <row r="9" spans="1:8" s="13" customFormat="1" ht="41" customHeight="1" x14ac:dyDescent="0.35">
      <c r="A9" s="18">
        <v>5</v>
      </c>
      <c r="B9" s="4" t="s">
        <v>58</v>
      </c>
      <c r="C9" s="5" t="s">
        <v>124</v>
      </c>
      <c r="D9" s="3" t="s">
        <v>127</v>
      </c>
      <c r="E9" s="4">
        <v>1</v>
      </c>
      <c r="F9" s="3" t="s">
        <v>101</v>
      </c>
      <c r="G9" s="21">
        <v>45901</v>
      </c>
      <c r="H9" s="21">
        <v>46022</v>
      </c>
    </row>
    <row r="10" spans="1:8" s="13" customFormat="1" ht="41" customHeight="1" x14ac:dyDescent="0.35">
      <c r="A10" s="18">
        <v>6</v>
      </c>
      <c r="B10" s="4" t="s">
        <v>58</v>
      </c>
      <c r="C10" s="5" t="s">
        <v>125</v>
      </c>
      <c r="D10" s="3" t="s">
        <v>129</v>
      </c>
      <c r="E10" s="4">
        <v>1</v>
      </c>
      <c r="F10" s="3" t="s">
        <v>126</v>
      </c>
      <c r="G10" s="21">
        <v>45717</v>
      </c>
      <c r="H10" s="21">
        <v>46022</v>
      </c>
    </row>
    <row r="11" spans="1:8" x14ac:dyDescent="0.35">
      <c r="C11" s="9"/>
    </row>
  </sheetData>
  <mergeCells count="2">
    <mergeCell ref="A2:B2"/>
    <mergeCell ref="C2:H2"/>
  </mergeCells>
  <pageMargins left="0.7" right="0.7" top="0.75" bottom="0.75" header="0.3" footer="0.3"/>
  <pageSetup orientation="portrait" r:id="rId1"/>
  <headerFooter>
    <oddFooter>&amp;L_x000D_&amp;1#&amp;"Calibri"&amp;10&amp;K000000 Información Publica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C5247-3069-4E17-832E-942809A7F8A8}">
  <dimension ref="A1:H13"/>
  <sheetViews>
    <sheetView showGridLines="0" zoomScale="80" zoomScaleNormal="80" workbookViewId="0">
      <pane xSplit="3" ySplit="4" topLeftCell="D8" activePane="bottomRight" state="frozen"/>
      <selection activeCell="C8" sqref="C8"/>
      <selection pane="topRight" activeCell="C8" sqref="C8"/>
      <selection pane="bottomLeft" activeCell="C8" sqref="C8"/>
      <selection pane="bottomRight" activeCell="C13" sqref="C13"/>
    </sheetView>
  </sheetViews>
  <sheetFormatPr baseColWidth="10" defaultColWidth="11.453125" defaultRowHeight="14.5" x14ac:dyDescent="0.35"/>
  <cols>
    <col min="1" max="1" width="5.90625" style="20" customWidth="1"/>
    <col min="2" max="2" width="30.6328125" customWidth="1"/>
    <col min="3" max="3" width="54.6328125" customWidth="1"/>
    <col min="4" max="4" width="22.36328125" customWidth="1"/>
    <col min="6" max="6" width="25.36328125" customWidth="1"/>
    <col min="7" max="7" width="15.08984375" customWidth="1"/>
    <col min="8" max="8" width="11.54296875" bestFit="1" customWidth="1"/>
  </cols>
  <sheetData>
    <row r="1" spans="1:8" ht="19" thickBot="1" x14ac:dyDescent="0.4">
      <c r="A1" s="1"/>
      <c r="B1" s="1"/>
      <c r="D1" s="11"/>
      <c r="E1" s="11"/>
      <c r="H1" s="11"/>
    </row>
    <row r="2" spans="1:8" s="19" customFormat="1" ht="43.5" customHeight="1" thickBot="1" x14ac:dyDescent="0.4">
      <c r="A2" s="60"/>
      <c r="B2" s="61"/>
      <c r="C2" s="62" t="str">
        <f>RESUMEN!B9</f>
        <v>Plan de Tratamiento de Riesgos de Seguridad y Privacidad de la Información</v>
      </c>
      <c r="D2" s="63"/>
      <c r="E2" s="63"/>
      <c r="F2" s="63"/>
      <c r="G2" s="63"/>
      <c r="H2" s="63"/>
    </row>
    <row r="4" spans="1:8" ht="28.25" customHeight="1" x14ac:dyDescent="0.35">
      <c r="A4" s="7" t="s">
        <v>48</v>
      </c>
      <c r="B4" s="7" t="s">
        <v>49</v>
      </c>
      <c r="C4" s="7" t="s">
        <v>50</v>
      </c>
      <c r="D4" s="7" t="s">
        <v>29</v>
      </c>
      <c r="E4" s="7" t="s">
        <v>51</v>
      </c>
      <c r="F4" s="7" t="s">
        <v>52</v>
      </c>
      <c r="G4" s="7" t="s">
        <v>53</v>
      </c>
      <c r="H4" s="7" t="s">
        <v>54</v>
      </c>
    </row>
    <row r="5" spans="1:8" s="25" customFormat="1" ht="61" customHeight="1" x14ac:dyDescent="0.35">
      <c r="A5" s="24">
        <v>1</v>
      </c>
      <c r="B5" s="3" t="s">
        <v>59</v>
      </c>
      <c r="C5" s="5" t="s">
        <v>87</v>
      </c>
      <c r="D5" s="3" t="s">
        <v>88</v>
      </c>
      <c r="E5" s="26">
        <v>100</v>
      </c>
      <c r="F5" s="3" t="s">
        <v>89</v>
      </c>
      <c r="G5" s="23">
        <v>45689</v>
      </c>
      <c r="H5" s="23">
        <v>46022</v>
      </c>
    </row>
    <row r="6" spans="1:8" s="25" customFormat="1" ht="61" customHeight="1" x14ac:dyDescent="0.35">
      <c r="A6" s="24">
        <v>2</v>
      </c>
      <c r="B6" s="3" t="s">
        <v>59</v>
      </c>
      <c r="C6" s="5" t="s">
        <v>90</v>
      </c>
      <c r="D6" s="3" t="s">
        <v>88</v>
      </c>
      <c r="E6" s="45" t="s">
        <v>76</v>
      </c>
      <c r="F6" s="3" t="s">
        <v>91</v>
      </c>
      <c r="G6" s="23">
        <v>45659</v>
      </c>
      <c r="H6" s="23">
        <v>46022</v>
      </c>
    </row>
    <row r="7" spans="1:8" s="25" customFormat="1" ht="61" customHeight="1" x14ac:dyDescent="0.35">
      <c r="A7" s="24">
        <v>3</v>
      </c>
      <c r="B7" s="3" t="s">
        <v>59</v>
      </c>
      <c r="C7" s="5" t="s">
        <v>92</v>
      </c>
      <c r="D7" s="3" t="s">
        <v>93</v>
      </c>
      <c r="E7" s="22" t="s">
        <v>94</v>
      </c>
      <c r="F7" s="3" t="s">
        <v>95</v>
      </c>
      <c r="G7" s="23">
        <v>45659</v>
      </c>
      <c r="H7" s="23">
        <v>46022</v>
      </c>
    </row>
    <row r="8" spans="1:8" s="25" customFormat="1" ht="61" customHeight="1" x14ac:dyDescent="0.35">
      <c r="A8" s="24">
        <v>4</v>
      </c>
      <c r="B8" s="3" t="s">
        <v>59</v>
      </c>
      <c r="C8" s="5" t="s">
        <v>96</v>
      </c>
      <c r="D8" s="3" t="s">
        <v>88</v>
      </c>
      <c r="E8" s="46">
        <v>1</v>
      </c>
      <c r="F8" s="3" t="s">
        <v>97</v>
      </c>
      <c r="G8" s="23">
        <v>45658</v>
      </c>
      <c r="H8" s="23">
        <v>46022</v>
      </c>
    </row>
    <row r="9" spans="1:8" s="25" customFormat="1" ht="61" customHeight="1" x14ac:dyDescent="0.35">
      <c r="A9" s="24">
        <v>5</v>
      </c>
      <c r="B9" s="3" t="s">
        <v>59</v>
      </c>
      <c r="C9" s="5" t="s">
        <v>98</v>
      </c>
      <c r="D9" s="3" t="s">
        <v>88</v>
      </c>
      <c r="E9" s="46">
        <v>1</v>
      </c>
      <c r="F9" s="3" t="s">
        <v>99</v>
      </c>
      <c r="G9" s="23">
        <v>45658</v>
      </c>
      <c r="H9" s="23">
        <v>46022</v>
      </c>
    </row>
    <row r="10" spans="1:8" s="25" customFormat="1" ht="61" customHeight="1" x14ac:dyDescent="0.35">
      <c r="A10" s="24">
        <v>6</v>
      </c>
      <c r="B10" s="3" t="s">
        <v>59</v>
      </c>
      <c r="C10" s="5" t="s">
        <v>100</v>
      </c>
      <c r="D10" s="3" t="s">
        <v>102</v>
      </c>
      <c r="E10" s="26">
        <v>1</v>
      </c>
      <c r="F10" s="3" t="s">
        <v>101</v>
      </c>
      <c r="G10" s="23">
        <v>45901</v>
      </c>
      <c r="H10" s="23">
        <v>46022</v>
      </c>
    </row>
    <row r="11" spans="1:8" s="25" customFormat="1" ht="61" customHeight="1" x14ac:dyDescent="0.35">
      <c r="A11" s="24">
        <v>7</v>
      </c>
      <c r="B11" s="3" t="s">
        <v>59</v>
      </c>
      <c r="C11" s="5" t="s">
        <v>103</v>
      </c>
      <c r="D11" s="3" t="s">
        <v>104</v>
      </c>
      <c r="E11" s="46">
        <v>1</v>
      </c>
      <c r="F11" s="3" t="s">
        <v>91</v>
      </c>
      <c r="G11" s="23">
        <v>45673</v>
      </c>
      <c r="H11" s="23">
        <v>46022</v>
      </c>
    </row>
    <row r="12" spans="1:8" s="25" customFormat="1" ht="61" customHeight="1" x14ac:dyDescent="0.35">
      <c r="A12" s="24">
        <v>8</v>
      </c>
      <c r="B12" s="3" t="s">
        <v>59</v>
      </c>
      <c r="C12" s="5" t="s">
        <v>87</v>
      </c>
      <c r="D12" s="3" t="s">
        <v>104</v>
      </c>
      <c r="E12" s="46">
        <v>1</v>
      </c>
      <c r="F12" s="3" t="s">
        <v>105</v>
      </c>
      <c r="G12" s="23">
        <v>45689</v>
      </c>
      <c r="H12" s="23">
        <v>46022</v>
      </c>
    </row>
    <row r="13" spans="1:8" s="25" customFormat="1" ht="61" customHeight="1" x14ac:dyDescent="0.35">
      <c r="A13" s="24">
        <v>9</v>
      </c>
      <c r="B13" s="3" t="s">
        <v>59</v>
      </c>
      <c r="C13" s="5" t="s">
        <v>92</v>
      </c>
      <c r="D13" s="3" t="s">
        <v>104</v>
      </c>
      <c r="E13" s="46">
        <v>1</v>
      </c>
      <c r="F13" s="3" t="s">
        <v>106</v>
      </c>
      <c r="G13" s="23">
        <v>45659</v>
      </c>
      <c r="H13" s="23">
        <v>46022</v>
      </c>
    </row>
  </sheetData>
  <mergeCells count="2">
    <mergeCell ref="A2:B2"/>
    <mergeCell ref="C2:H2"/>
  </mergeCells>
  <pageMargins left="0.7" right="0.7" top="0.75" bottom="0.75" header="0.3" footer="0.3"/>
  <pageSetup orientation="portrait" r:id="rId1"/>
  <headerFooter>
    <oddFooter>&amp;L_x000D_&amp;1#&amp;"Calibri"&amp;10&amp;K000000 Información Publica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6731E-2A53-4BEF-8AA9-434FBBF08CD5}">
  <sheetPr>
    <pageSetUpPr fitToPage="1"/>
  </sheetPr>
  <dimension ref="A1:H11"/>
  <sheetViews>
    <sheetView showGridLines="0" tabSelected="1" zoomScale="80" zoomScaleNormal="80" workbookViewId="0">
      <pane xSplit="3" ySplit="4" topLeftCell="D5" activePane="bottomRight" state="frozen"/>
      <selection activeCell="C8" sqref="C8"/>
      <selection pane="topRight" activeCell="C8" sqref="C8"/>
      <selection pane="bottomLeft" activeCell="C8" sqref="C8"/>
      <selection pane="bottomRight" activeCell="C9" sqref="C9"/>
    </sheetView>
  </sheetViews>
  <sheetFormatPr baseColWidth="10" defaultColWidth="11.453125" defaultRowHeight="14.5" x14ac:dyDescent="0.35"/>
  <cols>
    <col min="1" max="1" width="5.90625" style="20" customWidth="1"/>
    <col min="2" max="2" width="30.6328125" customWidth="1"/>
    <col min="3" max="3" width="50.54296875" customWidth="1"/>
    <col min="4" max="4" width="26.08984375" customWidth="1"/>
    <col min="6" max="6" width="29.6328125" customWidth="1"/>
    <col min="7" max="7" width="15.08984375" customWidth="1"/>
    <col min="8" max="8" width="11.54296875" bestFit="1" customWidth="1"/>
  </cols>
  <sheetData>
    <row r="1" spans="1:8" ht="19" thickBot="1" x14ac:dyDescent="0.4">
      <c r="A1" s="1"/>
      <c r="B1" s="1"/>
      <c r="D1" s="11"/>
      <c r="E1" s="11"/>
      <c r="H1" s="11"/>
    </row>
    <row r="2" spans="1:8" s="19" customFormat="1" ht="43.5" customHeight="1" thickBot="1" x14ac:dyDescent="0.4">
      <c r="A2" s="60"/>
      <c r="B2" s="61"/>
      <c r="C2" s="62" t="str">
        <f>RESUMEN!B10</f>
        <v>Plan de Seguridad y Privacidad de la Información</v>
      </c>
      <c r="D2" s="63"/>
      <c r="E2" s="63"/>
      <c r="F2" s="63"/>
      <c r="G2" s="63"/>
      <c r="H2" s="63"/>
    </row>
    <row r="4" spans="1:8" ht="35.4" customHeight="1" x14ac:dyDescent="0.35">
      <c r="A4" s="7" t="s">
        <v>48</v>
      </c>
      <c r="B4" s="7" t="s">
        <v>49</v>
      </c>
      <c r="C4" s="7" t="s">
        <v>50</v>
      </c>
      <c r="D4" s="7" t="s">
        <v>29</v>
      </c>
      <c r="E4" s="7" t="s">
        <v>51</v>
      </c>
      <c r="F4" s="7" t="s">
        <v>52</v>
      </c>
      <c r="G4" s="7" t="s">
        <v>53</v>
      </c>
      <c r="H4" s="7" t="s">
        <v>54</v>
      </c>
    </row>
    <row r="5" spans="1:8" s="25" customFormat="1" ht="49" customHeight="1" x14ac:dyDescent="0.35">
      <c r="A5" s="24">
        <v>1</v>
      </c>
      <c r="B5" s="3" t="s">
        <v>59</v>
      </c>
      <c r="C5" s="5" t="s">
        <v>107</v>
      </c>
      <c r="D5" s="3" t="s">
        <v>104</v>
      </c>
      <c r="E5" s="26" t="s">
        <v>94</v>
      </c>
      <c r="F5" s="3" t="s">
        <v>108</v>
      </c>
      <c r="G5" s="23">
        <v>45658</v>
      </c>
      <c r="H5" s="23">
        <v>46022</v>
      </c>
    </row>
    <row r="6" spans="1:8" s="25" customFormat="1" ht="49" customHeight="1" x14ac:dyDescent="0.35">
      <c r="A6" s="24">
        <v>2</v>
      </c>
      <c r="B6" s="3" t="s">
        <v>59</v>
      </c>
      <c r="C6" s="5" t="s">
        <v>109</v>
      </c>
      <c r="D6" s="3" t="s">
        <v>104</v>
      </c>
      <c r="E6" s="26" t="s">
        <v>94</v>
      </c>
      <c r="F6" s="3" t="s">
        <v>110</v>
      </c>
      <c r="G6" s="23">
        <v>45658</v>
      </c>
      <c r="H6" s="23">
        <v>46022</v>
      </c>
    </row>
    <row r="7" spans="1:8" s="25" customFormat="1" ht="49" customHeight="1" x14ac:dyDescent="0.35">
      <c r="A7" s="24">
        <v>3</v>
      </c>
      <c r="B7" s="3" t="s">
        <v>59</v>
      </c>
      <c r="C7" s="5" t="s">
        <v>111</v>
      </c>
      <c r="D7" s="3" t="s">
        <v>104</v>
      </c>
      <c r="E7" s="26">
        <v>3</v>
      </c>
      <c r="F7" s="3" t="s">
        <v>112</v>
      </c>
      <c r="G7" s="23">
        <v>45658</v>
      </c>
      <c r="H7" s="23">
        <v>46022</v>
      </c>
    </row>
    <row r="8" spans="1:8" s="25" customFormat="1" ht="49" customHeight="1" x14ac:dyDescent="0.35">
      <c r="A8" s="24">
        <v>4</v>
      </c>
      <c r="B8" s="3" t="s">
        <v>59</v>
      </c>
      <c r="C8" s="5" t="s">
        <v>113</v>
      </c>
      <c r="D8" s="3" t="s">
        <v>114</v>
      </c>
      <c r="E8" s="46">
        <v>1</v>
      </c>
      <c r="F8" s="3" t="s">
        <v>97</v>
      </c>
      <c r="G8" s="23">
        <v>45659</v>
      </c>
      <c r="H8" s="23">
        <v>45688</v>
      </c>
    </row>
    <row r="9" spans="1:8" s="25" customFormat="1" ht="49" customHeight="1" x14ac:dyDescent="0.35">
      <c r="A9" s="24">
        <v>5</v>
      </c>
      <c r="B9" s="3" t="s">
        <v>59</v>
      </c>
      <c r="C9" s="5" t="s">
        <v>98</v>
      </c>
      <c r="D9" s="3" t="s">
        <v>114</v>
      </c>
      <c r="E9" s="46">
        <v>1</v>
      </c>
      <c r="F9" s="3" t="s">
        <v>99</v>
      </c>
      <c r="G9" s="23">
        <v>45659</v>
      </c>
      <c r="H9" s="23">
        <v>46021</v>
      </c>
    </row>
    <row r="10" spans="1:8" ht="21" customHeight="1" x14ac:dyDescent="0.35">
      <c r="C10" s="9"/>
    </row>
    <row r="11" spans="1:8" x14ac:dyDescent="0.35">
      <c r="C11" s="9"/>
    </row>
  </sheetData>
  <mergeCells count="2">
    <mergeCell ref="A2:B2"/>
    <mergeCell ref="C2:H2"/>
  </mergeCells>
  <printOptions horizontalCentered="1" verticalCentered="1"/>
  <pageMargins left="0.23622047244094491" right="0.23622047244094491" top="0.35433070866141736" bottom="0.35433070866141736" header="0.31496062992125984" footer="0.31496062992125984"/>
  <pageSetup scale="74" orientation="landscape" r:id="rId1"/>
  <headerFooter>
    <oddFooter>&amp;L_x000D_&amp;1#&amp;"Calibri"&amp;10&amp;K000000 Información Publica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AE051-571D-4F8B-9562-BF5D4475EFB8}">
  <dimension ref="B1:C20"/>
  <sheetViews>
    <sheetView workbookViewId="0">
      <selection activeCell="C15" sqref="C15"/>
    </sheetView>
  </sheetViews>
  <sheetFormatPr baseColWidth="10" defaultColWidth="11.453125" defaultRowHeight="14.5" x14ac:dyDescent="0.35"/>
  <cols>
    <col min="2" max="2" width="17.6328125" bestFit="1" customWidth="1"/>
    <col min="3" max="3" width="68" bestFit="1" customWidth="1"/>
  </cols>
  <sheetData>
    <row r="1" spans="2:3" x14ac:dyDescent="0.35">
      <c r="B1" t="s">
        <v>61</v>
      </c>
    </row>
    <row r="2" spans="2:3" x14ac:dyDescent="0.35">
      <c r="B2">
        <v>1</v>
      </c>
      <c r="C2" t="s">
        <v>57</v>
      </c>
    </row>
    <row r="3" spans="2:3" x14ac:dyDescent="0.35">
      <c r="B3">
        <v>2</v>
      </c>
      <c r="C3" t="s">
        <v>62</v>
      </c>
    </row>
    <row r="4" spans="2:3" x14ac:dyDescent="0.35">
      <c r="B4">
        <v>3</v>
      </c>
      <c r="C4" t="s">
        <v>63</v>
      </c>
    </row>
    <row r="5" spans="2:3" x14ac:dyDescent="0.35">
      <c r="B5">
        <v>4</v>
      </c>
      <c r="C5" t="s">
        <v>64</v>
      </c>
    </row>
    <row r="6" spans="2:3" x14ac:dyDescent="0.35">
      <c r="B6">
        <v>5</v>
      </c>
      <c r="C6" t="s">
        <v>56</v>
      </c>
    </row>
    <row r="7" spans="2:3" x14ac:dyDescent="0.35">
      <c r="B7">
        <v>6</v>
      </c>
      <c r="C7" t="s">
        <v>65</v>
      </c>
    </row>
    <row r="8" spans="2:3" x14ac:dyDescent="0.35">
      <c r="B8">
        <v>7</v>
      </c>
      <c r="C8" t="s">
        <v>66</v>
      </c>
    </row>
    <row r="9" spans="2:3" x14ac:dyDescent="0.35">
      <c r="B9">
        <v>8</v>
      </c>
      <c r="C9" t="s">
        <v>67</v>
      </c>
    </row>
    <row r="10" spans="2:3" x14ac:dyDescent="0.35">
      <c r="B10">
        <v>9</v>
      </c>
      <c r="C10" t="s">
        <v>68</v>
      </c>
    </row>
    <row r="11" spans="2:3" x14ac:dyDescent="0.35">
      <c r="B11">
        <v>10</v>
      </c>
      <c r="C11" t="s">
        <v>58</v>
      </c>
    </row>
    <row r="12" spans="2:3" x14ac:dyDescent="0.35">
      <c r="B12">
        <v>11</v>
      </c>
      <c r="C12" t="s">
        <v>59</v>
      </c>
    </row>
    <row r="13" spans="2:3" x14ac:dyDescent="0.35">
      <c r="B13">
        <v>12</v>
      </c>
      <c r="C13" t="s">
        <v>69</v>
      </c>
    </row>
    <row r="14" spans="2:3" x14ac:dyDescent="0.35">
      <c r="B14">
        <v>13</v>
      </c>
      <c r="C14" t="s">
        <v>70</v>
      </c>
    </row>
    <row r="15" spans="2:3" x14ac:dyDescent="0.35">
      <c r="B15">
        <v>14</v>
      </c>
      <c r="C15" t="s">
        <v>60</v>
      </c>
    </row>
    <row r="16" spans="2:3" x14ac:dyDescent="0.35">
      <c r="B16">
        <v>15</v>
      </c>
      <c r="C16" t="s">
        <v>71</v>
      </c>
    </row>
    <row r="17" spans="2:3" x14ac:dyDescent="0.35">
      <c r="B17">
        <v>15</v>
      </c>
      <c r="C17" t="s">
        <v>55</v>
      </c>
    </row>
    <row r="18" spans="2:3" x14ac:dyDescent="0.35">
      <c r="B18">
        <v>17</v>
      </c>
      <c r="C18" t="s">
        <v>72</v>
      </c>
    </row>
    <row r="19" spans="2:3" x14ac:dyDescent="0.35">
      <c r="B19">
        <v>18</v>
      </c>
      <c r="C19" t="s">
        <v>73</v>
      </c>
    </row>
    <row r="20" spans="2:3" x14ac:dyDescent="0.35">
      <c r="B20">
        <v>19</v>
      </c>
      <c r="C20" t="s">
        <v>74</v>
      </c>
    </row>
  </sheetData>
  <pageMargins left="0.7" right="0.7" top="0.75" bottom="0.75" header="0.3" footer="0.3"/>
  <headerFooter>
    <oddFooter>&amp;L_x000D_&amp;1#&amp;"Calibri"&amp;10&amp;K000000 Información Publica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67CBB-6001-424E-B5BF-7C8753DD981E}">
  <dimension ref="A1"/>
  <sheetViews>
    <sheetView showGridLines="0" workbookViewId="0"/>
  </sheetViews>
  <sheetFormatPr baseColWidth="10" defaultColWidth="11.453125" defaultRowHeight="14.5" x14ac:dyDescent="0.35"/>
  <sheetData/>
  <pageMargins left="0.7" right="0.7" top="0.75" bottom="0.75" header="0.3" footer="0.3"/>
  <pageSetup orientation="portrait" r:id="rId1"/>
  <headerFooter>
    <oddFooter>&amp;L_x000D_&amp;1#&amp;"Calibri"&amp;10&amp;K000000 Información Publica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EC2AA-3353-495C-B0C4-B555C0900AC1}">
  <dimension ref="A1:I34"/>
  <sheetViews>
    <sheetView showGridLines="0" zoomScaleNormal="100" workbookViewId="0">
      <pane xSplit="2" ySplit="1" topLeftCell="C2" activePane="bottomRight" state="frozen"/>
      <selection activeCell="A2" sqref="A2:B2"/>
      <selection pane="topRight" activeCell="A2" sqref="A2:B2"/>
      <selection pane="bottomLeft" activeCell="A2" sqref="A2:B2"/>
      <selection pane="bottomRight" activeCell="A2" sqref="A2:B2"/>
    </sheetView>
  </sheetViews>
  <sheetFormatPr baseColWidth="10" defaultColWidth="11.453125" defaultRowHeight="14.5" zeroHeight="1" x14ac:dyDescent="0.35"/>
  <cols>
    <col min="1" max="1" width="7" style="14" customWidth="1"/>
    <col min="2" max="2" width="83" style="13" customWidth="1"/>
    <col min="3" max="3" width="27" style="15" customWidth="1"/>
    <col min="4" max="4" width="14.08984375" style="15" customWidth="1"/>
    <col min="5" max="5" width="16" style="13" customWidth="1"/>
    <col min="6" max="6" width="20.08984375" style="35" customWidth="1"/>
    <col min="7" max="9" width="20.08984375" style="13" customWidth="1"/>
    <col min="10" max="16384" width="11.453125" style="13"/>
  </cols>
  <sheetData>
    <row r="1" spans="1:9" s="16" customFormat="1" ht="31" x14ac:dyDescent="0.35">
      <c r="A1" s="28" t="s">
        <v>0</v>
      </c>
      <c r="B1" s="28" t="s">
        <v>1</v>
      </c>
      <c r="C1" s="28" t="s">
        <v>2</v>
      </c>
      <c r="D1" s="29" t="s">
        <v>3</v>
      </c>
      <c r="E1" s="29" t="s">
        <v>75</v>
      </c>
      <c r="F1" s="34" t="s">
        <v>4</v>
      </c>
      <c r="G1" s="27" t="s">
        <v>5</v>
      </c>
      <c r="H1" s="27" t="s">
        <v>6</v>
      </c>
      <c r="I1" s="27" t="s">
        <v>7</v>
      </c>
    </row>
    <row r="2" spans="1:9" ht="33" customHeight="1" x14ac:dyDescent="0.35">
      <c r="A2" s="18">
        <v>1</v>
      </c>
      <c r="B2" s="12" t="s">
        <v>8</v>
      </c>
      <c r="C2" s="4" t="s">
        <v>9</v>
      </c>
      <c r="D2" s="4">
        <v>6</v>
      </c>
      <c r="E2" s="10"/>
      <c r="F2" s="10"/>
      <c r="G2" s="10"/>
      <c r="H2" s="10"/>
      <c r="I2" s="17"/>
    </row>
    <row r="3" spans="1:9" ht="33" customHeight="1" x14ac:dyDescent="0.35">
      <c r="A3" s="18">
        <v>2</v>
      </c>
      <c r="B3" s="12" t="s">
        <v>10</v>
      </c>
      <c r="C3" s="4" t="s">
        <v>9</v>
      </c>
      <c r="D3" s="30">
        <v>1</v>
      </c>
      <c r="E3" s="10"/>
      <c r="F3" s="10"/>
      <c r="G3" s="10"/>
      <c r="H3" s="10"/>
      <c r="I3" s="17"/>
    </row>
    <row r="4" spans="1:9" ht="33" customHeight="1" x14ac:dyDescent="0.35">
      <c r="A4" s="18">
        <v>3</v>
      </c>
      <c r="B4" s="12" t="s">
        <v>11</v>
      </c>
      <c r="C4" s="4" t="s">
        <v>12</v>
      </c>
      <c r="D4" s="4" t="s">
        <v>76</v>
      </c>
      <c r="E4" s="10"/>
      <c r="F4" s="10"/>
      <c r="G4" s="10"/>
      <c r="H4" s="10"/>
      <c r="I4" s="17"/>
    </row>
    <row r="5" spans="1:9" ht="33" customHeight="1" x14ac:dyDescent="0.35">
      <c r="A5" s="18">
        <v>4</v>
      </c>
      <c r="B5" s="12" t="s">
        <v>13</v>
      </c>
      <c r="C5" s="4" t="s">
        <v>12</v>
      </c>
      <c r="D5" s="4" t="s">
        <v>76</v>
      </c>
      <c r="E5" s="10"/>
      <c r="F5" s="10"/>
      <c r="G5" s="10"/>
      <c r="H5" s="10"/>
      <c r="I5" s="17"/>
    </row>
    <row r="6" spans="1:9" ht="33" customHeight="1" x14ac:dyDescent="0.35">
      <c r="A6" s="18">
        <v>5</v>
      </c>
      <c r="B6" s="12" t="s">
        <v>14</v>
      </c>
      <c r="C6" s="4" t="s">
        <v>12</v>
      </c>
      <c r="D6" s="4" t="s">
        <v>76</v>
      </c>
      <c r="E6" s="10"/>
      <c r="F6" s="10"/>
      <c r="G6" s="10"/>
      <c r="H6" s="10"/>
      <c r="I6" s="17"/>
    </row>
    <row r="7" spans="1:9" ht="33" customHeight="1" x14ac:dyDescent="0.35">
      <c r="A7" s="18">
        <v>6</v>
      </c>
      <c r="B7" s="12" t="s">
        <v>15</v>
      </c>
      <c r="C7" s="4" t="s">
        <v>12</v>
      </c>
      <c r="D7" s="4" t="s">
        <v>76</v>
      </c>
      <c r="E7" s="10"/>
      <c r="F7" s="10"/>
      <c r="G7" s="10"/>
      <c r="H7" s="10"/>
      <c r="I7" s="17"/>
    </row>
    <row r="8" spans="1:9" ht="33" customHeight="1" x14ac:dyDescent="0.35">
      <c r="A8" s="18">
        <v>7</v>
      </c>
      <c r="B8" s="12" t="s">
        <v>16</v>
      </c>
      <c r="C8" s="4" t="s">
        <v>17</v>
      </c>
      <c r="D8" s="4" t="s">
        <v>76</v>
      </c>
      <c r="E8" s="10"/>
      <c r="F8" s="10"/>
      <c r="G8" s="10"/>
      <c r="H8" s="10"/>
      <c r="I8" s="17"/>
    </row>
    <row r="9" spans="1:9" ht="33" customHeight="1" x14ac:dyDescent="0.35">
      <c r="A9" s="18">
        <v>8</v>
      </c>
      <c r="B9" s="12" t="s">
        <v>18</v>
      </c>
      <c r="C9" s="4" t="s">
        <v>19</v>
      </c>
      <c r="D9" s="4" t="s">
        <v>76</v>
      </c>
      <c r="E9" s="10"/>
      <c r="F9" s="10"/>
      <c r="G9" s="10"/>
      <c r="H9" s="10"/>
      <c r="I9" s="17"/>
    </row>
    <row r="10" spans="1:9" ht="33" customHeight="1" x14ac:dyDescent="0.35">
      <c r="A10" s="18">
        <v>9</v>
      </c>
      <c r="B10" s="12" t="s">
        <v>20</v>
      </c>
      <c r="C10" s="4" t="s">
        <v>19</v>
      </c>
      <c r="D10" s="4" t="s">
        <v>76</v>
      </c>
      <c r="E10" s="10"/>
      <c r="F10" s="10"/>
      <c r="G10" s="10"/>
      <c r="H10" s="10"/>
      <c r="I10" s="17"/>
    </row>
    <row r="11" spans="1:9" ht="33" customHeight="1" x14ac:dyDescent="0.35">
      <c r="A11" s="18">
        <v>10</v>
      </c>
      <c r="B11" s="12" t="s">
        <v>21</v>
      </c>
      <c r="C11" s="4" t="s">
        <v>22</v>
      </c>
      <c r="D11" s="4" t="s">
        <v>76</v>
      </c>
      <c r="E11" s="10"/>
      <c r="F11" s="10"/>
      <c r="G11" s="10"/>
      <c r="H11" s="10"/>
      <c r="I11" s="17"/>
    </row>
    <row r="12" spans="1:9" ht="33" customHeight="1" x14ac:dyDescent="0.35">
      <c r="A12" s="59" t="s">
        <v>23</v>
      </c>
      <c r="B12" s="59"/>
      <c r="C12" s="59"/>
      <c r="D12" s="31">
        <f>+SUM(D2:D11)</f>
        <v>7</v>
      </c>
      <c r="E12" s="32">
        <v>1</v>
      </c>
      <c r="F12" s="32" t="e">
        <f>+AVERAGE(F2:F11)</f>
        <v>#DIV/0!</v>
      </c>
      <c r="G12" s="32" t="e">
        <f>+AVERAGE(G2:G11)</f>
        <v>#DIV/0!</v>
      </c>
      <c r="H12" s="32" t="e">
        <f>+AVERAGE(H2:H11)</f>
        <v>#DIV/0!</v>
      </c>
      <c r="I12" s="17"/>
    </row>
    <row r="13" spans="1:9" x14ac:dyDescent="0.35"/>
    <row r="14" spans="1:9" x14ac:dyDescent="0.35"/>
    <row r="15" spans="1:9" x14ac:dyDescent="0.35"/>
    <row r="16" spans="1:9"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sheetData>
  <mergeCells count="1">
    <mergeCell ref="A12:C12"/>
  </mergeCells>
  <hyperlinks>
    <hyperlink ref="B2" location="PINAR!A1" display="Plan Institucional de Archivos de la Entidad PINAR" xr:uid="{94501DF3-827E-410E-A4E7-DD9EE6612706}"/>
    <hyperlink ref="B4" location="PETH!A1" display="Plan Estratégico de Talento Humano" xr:uid="{5FBDCEC0-E64C-4ED0-976A-FA51AD5F1CA6}"/>
    <hyperlink ref="B5" location="PIC!A1" display="Plan Institucional de Capacitación" xr:uid="{D4A3DE0F-C78F-4563-834F-AFC60EA0E16D}"/>
    <hyperlink ref="B6" location="PII!A1" display="Plan de Incentivos Institucionales" xr:uid="{EC19E6A5-B651-4BF9-B762-69E7E8DF0394}"/>
    <hyperlink ref="B7" location="PSST!A1" display="Plan de Trabajo Anual en Seguridad y Salud en el Trabajo" xr:uid="{FFF5B9D9-23F6-4BE2-AB5A-A541BE50EA97}"/>
    <hyperlink ref="B8" location="PETI!A1" display="Plan Estratégico de Tecnologías de la Información y las Comunicaciones PETI" xr:uid="{696B1B7D-2DCA-4FCD-B4CC-11C86F70B9F5}"/>
    <hyperlink ref="B9" location="PTSI!A1" display="Plan de Tratamiento de Riesgos de Seguridad y Privacidad de la Información" xr:uid="{7AF6DCA2-9096-40EF-99C3-667707AB3392}"/>
    <hyperlink ref="B10" location="PPSI!A1" display="Plan de Seguridad y Privacidad de la Información" xr:uid="{1793CCAE-8D95-4DBD-A566-74B778CC8514}"/>
    <hyperlink ref="B11" location="PAAC!A1" display="Plan Anticorrupción y de Atención al Ciudadano" xr:uid="{C8CBFBC1-A7B5-4F49-8229-1EAD0F78BC37}"/>
    <hyperlink ref="B3" location="PC!A1" display="Plan Anual de Compras" xr:uid="{70BB59A6-4947-4A36-BA1E-377838B8FE4D}"/>
  </hyperlinks>
  <pageMargins left="0.7" right="0.7" top="0.75" bottom="0.75" header="0.3" footer="0.3"/>
  <pageSetup orientation="portrait" r:id="rId1"/>
  <headerFooter>
    <oddFooter>&amp;L_x000D_&amp;1#&amp;"Calibri"&amp;10&amp;K000000 Información Publica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78F54-3C53-404D-A6C8-0A1DC46EEB33}">
  <dimension ref="G2:U58"/>
  <sheetViews>
    <sheetView showGridLines="0" topLeftCell="A28" zoomScale="80" zoomScaleNormal="80" workbookViewId="0">
      <selection activeCell="K68" sqref="K68"/>
    </sheetView>
  </sheetViews>
  <sheetFormatPr baseColWidth="10" defaultColWidth="11.453125" defaultRowHeight="13.5" x14ac:dyDescent="0.25"/>
  <cols>
    <col min="1" max="1" width="11.453125" style="36" customWidth="1"/>
    <col min="2" max="9" width="11.453125" style="36"/>
    <col min="10" max="10" width="11.453125" style="36" customWidth="1"/>
    <col min="11" max="11" width="29.54296875" style="36" bestFit="1" customWidth="1"/>
    <col min="12" max="12" width="22.36328125" style="36" customWidth="1"/>
    <col min="13" max="13" width="18.08984375" style="36" customWidth="1"/>
    <col min="14" max="14" width="40.36328125" style="36" bestFit="1" customWidth="1"/>
    <col min="15" max="15" width="25.08984375" style="36" customWidth="1"/>
    <col min="16" max="16" width="11.453125" style="36"/>
    <col min="17" max="17" width="31" style="36" customWidth="1"/>
    <col min="18" max="18" width="17" style="36" customWidth="1"/>
    <col min="19" max="19" width="11.453125" style="36"/>
    <col min="20" max="20" width="23.54296875" style="36" customWidth="1"/>
    <col min="21" max="16384" width="11.453125" style="36"/>
  </cols>
  <sheetData>
    <row r="2" spans="7:21" ht="15" x14ac:dyDescent="0.25">
      <c r="K2" s="37" t="s">
        <v>24</v>
      </c>
      <c r="L2" s="38" t="s">
        <v>8</v>
      </c>
      <c r="M2" s="38" t="s">
        <v>10</v>
      </c>
      <c r="N2" s="38" t="s">
        <v>11</v>
      </c>
      <c r="O2" s="38" t="s">
        <v>13</v>
      </c>
      <c r="P2" s="38" t="s">
        <v>14</v>
      </c>
      <c r="Q2" s="38" t="s">
        <v>15</v>
      </c>
      <c r="R2" s="38" t="s">
        <v>16</v>
      </c>
      <c r="S2" s="38" t="s">
        <v>18</v>
      </c>
      <c r="T2" s="38" t="s">
        <v>20</v>
      </c>
      <c r="U2" s="38" t="s">
        <v>21</v>
      </c>
    </row>
    <row r="3" spans="7:21" ht="15" x14ac:dyDescent="0.25">
      <c r="G3" s="39"/>
      <c r="K3" s="40" t="s">
        <v>4</v>
      </c>
      <c r="L3" s="41" t="e">
        <f>+PINAR!#REF!</f>
        <v>#REF!</v>
      </c>
      <c r="M3" s="41" t="e">
        <f>+PAC!#REF!</f>
        <v>#REF!</v>
      </c>
      <c r="N3" s="41" t="e">
        <f>+PETH!#REF!</f>
        <v>#REF!</v>
      </c>
      <c r="O3" s="41" t="e">
        <f>+PIC!#REF!</f>
        <v>#REF!</v>
      </c>
      <c r="P3" s="41" t="e">
        <f>+PII!#REF!</f>
        <v>#REF!</v>
      </c>
      <c r="Q3" s="41" t="e">
        <f>+PSST!#REF!</f>
        <v>#REF!</v>
      </c>
      <c r="R3" s="41" t="e">
        <f>+PETI!#REF!</f>
        <v>#REF!</v>
      </c>
      <c r="S3" s="41" t="e">
        <f>+PTSI!#REF!</f>
        <v>#REF!</v>
      </c>
      <c r="T3" s="41" t="e">
        <f>+PSPI!#REF!</f>
        <v>#REF!</v>
      </c>
      <c r="U3" s="41" t="e">
        <f>+#REF!</f>
        <v>#REF!</v>
      </c>
    </row>
    <row r="4" spans="7:21" ht="15" x14ac:dyDescent="0.25">
      <c r="G4" s="39"/>
      <c r="K4" s="42" t="s">
        <v>25</v>
      </c>
      <c r="L4" s="43" t="e">
        <f>100%-L3</f>
        <v>#REF!</v>
      </c>
      <c r="M4" s="43" t="e">
        <f>102%-M3</f>
        <v>#REF!</v>
      </c>
      <c r="N4" s="43" t="e">
        <f>102%-N3</f>
        <v>#REF!</v>
      </c>
      <c r="O4" s="43" t="e">
        <f t="shared" ref="O4:U4" si="0">100%-O3</f>
        <v>#REF!</v>
      </c>
      <c r="P4" s="43" t="e">
        <f t="shared" si="0"/>
        <v>#REF!</v>
      </c>
      <c r="Q4" s="43" t="e">
        <f t="shared" si="0"/>
        <v>#REF!</v>
      </c>
      <c r="R4" s="43" t="e">
        <f t="shared" si="0"/>
        <v>#REF!</v>
      </c>
      <c r="S4" s="43" t="e">
        <f t="shared" si="0"/>
        <v>#REF!</v>
      </c>
      <c r="T4" s="43" t="e">
        <f t="shared" si="0"/>
        <v>#REF!</v>
      </c>
      <c r="U4" s="43" t="e">
        <f t="shared" si="0"/>
        <v>#REF!</v>
      </c>
    </row>
    <row r="5" spans="7:21" x14ac:dyDescent="0.25">
      <c r="G5" s="39"/>
    </row>
    <row r="6" spans="7:21" x14ac:dyDescent="0.25">
      <c r="G6" s="39"/>
    </row>
    <row r="7" spans="7:21" x14ac:dyDescent="0.25">
      <c r="G7" s="39"/>
      <c r="K7" s="44" t="s">
        <v>26</v>
      </c>
      <c r="N7" s="44" t="s">
        <v>27</v>
      </c>
      <c r="Q7" s="44" t="s">
        <v>28</v>
      </c>
    </row>
    <row r="8" spans="7:21" x14ac:dyDescent="0.25">
      <c r="G8" s="39"/>
      <c r="K8" s="36" t="s">
        <v>29</v>
      </c>
      <c r="L8" s="36" t="s">
        <v>30</v>
      </c>
      <c r="N8" s="36" t="s">
        <v>29</v>
      </c>
      <c r="O8" s="36" t="s">
        <v>30</v>
      </c>
      <c r="Q8" s="36" t="s">
        <v>29</v>
      </c>
      <c r="R8" s="36" t="s">
        <v>31</v>
      </c>
    </row>
    <row r="9" spans="7:21" x14ac:dyDescent="0.25">
      <c r="G9" s="39"/>
      <c r="K9" s="36" t="s">
        <v>32</v>
      </c>
      <c r="L9" s="36">
        <v>2</v>
      </c>
      <c r="N9" s="36" t="s">
        <v>32</v>
      </c>
      <c r="O9" s="36">
        <v>1</v>
      </c>
      <c r="Q9" s="36" t="s">
        <v>32</v>
      </c>
      <c r="R9" s="36">
        <v>13</v>
      </c>
    </row>
    <row r="10" spans="7:21" x14ac:dyDescent="0.25">
      <c r="K10" s="36" t="s">
        <v>33</v>
      </c>
      <c r="L10" s="36">
        <v>2</v>
      </c>
      <c r="N10" s="36" t="s">
        <v>33</v>
      </c>
      <c r="O10" s="36">
        <v>1</v>
      </c>
      <c r="Q10" s="36" t="s">
        <v>33</v>
      </c>
      <c r="R10" s="36">
        <v>13</v>
      </c>
    </row>
    <row r="11" spans="7:21" x14ac:dyDescent="0.25">
      <c r="K11" s="36" t="s">
        <v>34</v>
      </c>
      <c r="L11" s="36">
        <v>3</v>
      </c>
      <c r="N11" s="36" t="s">
        <v>34</v>
      </c>
      <c r="O11" s="36">
        <v>0</v>
      </c>
      <c r="Q11" s="36" t="s">
        <v>34</v>
      </c>
      <c r="R11" s="36">
        <v>15</v>
      </c>
    </row>
    <row r="12" spans="7:21" x14ac:dyDescent="0.25">
      <c r="K12" s="36" t="s">
        <v>35</v>
      </c>
      <c r="L12" s="36">
        <v>0</v>
      </c>
      <c r="N12" s="36" t="s">
        <v>35</v>
      </c>
      <c r="O12" s="36">
        <v>0</v>
      </c>
      <c r="Q12" s="36" t="s">
        <v>35</v>
      </c>
      <c r="R12" s="36">
        <v>0</v>
      </c>
    </row>
    <row r="13" spans="7:21" x14ac:dyDescent="0.25">
      <c r="K13" s="36" t="s">
        <v>36</v>
      </c>
      <c r="L13" s="36">
        <v>6</v>
      </c>
      <c r="N13" s="36" t="s">
        <v>37</v>
      </c>
      <c r="O13" s="36">
        <v>1</v>
      </c>
      <c r="Q13" s="36" t="s">
        <v>37</v>
      </c>
      <c r="R13" s="36">
        <v>48</v>
      </c>
    </row>
    <row r="23" spans="11:21" x14ac:dyDescent="0.25">
      <c r="K23" s="44" t="s">
        <v>38</v>
      </c>
      <c r="N23" s="44" t="s">
        <v>39</v>
      </c>
      <c r="Q23" s="44" t="s">
        <v>40</v>
      </c>
      <c r="T23" s="44" t="s">
        <v>41</v>
      </c>
    </row>
    <row r="24" spans="11:21" x14ac:dyDescent="0.25">
      <c r="K24" s="36" t="s">
        <v>29</v>
      </c>
      <c r="L24" s="36" t="s">
        <v>42</v>
      </c>
      <c r="N24" s="36" t="s">
        <v>29</v>
      </c>
      <c r="O24" s="36" t="s">
        <v>42</v>
      </c>
      <c r="Q24" s="36" t="s">
        <v>29</v>
      </c>
      <c r="R24" s="36" t="s">
        <v>42</v>
      </c>
      <c r="T24" s="36" t="s">
        <v>29</v>
      </c>
      <c r="U24" s="36" t="s">
        <v>42</v>
      </c>
    </row>
    <row r="25" spans="11:21" x14ac:dyDescent="0.25">
      <c r="K25" s="36" t="s">
        <v>32</v>
      </c>
      <c r="L25" s="36">
        <v>4</v>
      </c>
      <c r="N25" s="36" t="s">
        <v>32</v>
      </c>
      <c r="O25" s="36">
        <v>10</v>
      </c>
      <c r="Q25" s="36" t="s">
        <v>32</v>
      </c>
      <c r="R25" s="36">
        <v>3</v>
      </c>
      <c r="T25" s="36" t="s">
        <v>32</v>
      </c>
      <c r="U25" s="36">
        <v>15</v>
      </c>
    </row>
    <row r="26" spans="11:21" x14ac:dyDescent="0.25">
      <c r="K26" s="36" t="s">
        <v>33</v>
      </c>
      <c r="L26" s="36">
        <v>4</v>
      </c>
      <c r="N26" s="36" t="s">
        <v>33</v>
      </c>
      <c r="O26" s="36">
        <v>10</v>
      </c>
      <c r="Q26" s="36" t="s">
        <v>33</v>
      </c>
      <c r="R26" s="36">
        <v>3</v>
      </c>
      <c r="T26" s="36" t="s">
        <v>33</v>
      </c>
      <c r="U26" s="36">
        <v>15</v>
      </c>
    </row>
    <row r="27" spans="11:21" x14ac:dyDescent="0.25">
      <c r="K27" s="36" t="s">
        <v>34</v>
      </c>
      <c r="L27" s="36">
        <v>0</v>
      </c>
      <c r="N27" s="36" t="s">
        <v>34</v>
      </c>
      <c r="O27" s="36">
        <v>0</v>
      </c>
      <c r="Q27" s="36" t="s">
        <v>34</v>
      </c>
      <c r="R27" s="36">
        <v>0</v>
      </c>
      <c r="T27" s="36" t="s">
        <v>34</v>
      </c>
      <c r="U27" s="36">
        <v>0</v>
      </c>
    </row>
    <row r="28" spans="11:21" x14ac:dyDescent="0.25">
      <c r="K28" s="36" t="s">
        <v>35</v>
      </c>
      <c r="L28" s="36">
        <v>0</v>
      </c>
      <c r="N28" s="36" t="s">
        <v>35</v>
      </c>
      <c r="O28" s="36">
        <v>0</v>
      </c>
      <c r="Q28" s="36" t="s">
        <v>35</v>
      </c>
      <c r="R28" s="36">
        <v>0</v>
      </c>
      <c r="T28" s="36" t="s">
        <v>35</v>
      </c>
      <c r="U28" s="36">
        <v>0</v>
      </c>
    </row>
    <row r="29" spans="11:21" x14ac:dyDescent="0.25">
      <c r="K29" s="36" t="s">
        <v>36</v>
      </c>
      <c r="L29" s="36">
        <v>7</v>
      </c>
      <c r="N29" s="36" t="s">
        <v>37</v>
      </c>
      <c r="O29" s="36">
        <v>10</v>
      </c>
      <c r="Q29" s="36" t="s">
        <v>37</v>
      </c>
      <c r="R29" s="36">
        <v>3</v>
      </c>
      <c r="T29" s="36" t="s">
        <v>36</v>
      </c>
      <c r="U29" s="36">
        <v>15</v>
      </c>
    </row>
    <row r="52" spans="11:18" x14ac:dyDescent="0.25">
      <c r="K52" s="44" t="s">
        <v>43</v>
      </c>
      <c r="N52" s="44" t="s">
        <v>44</v>
      </c>
      <c r="Q52" s="44" t="s">
        <v>45</v>
      </c>
    </row>
    <row r="53" spans="11:18" x14ac:dyDescent="0.25">
      <c r="K53" s="36" t="s">
        <v>29</v>
      </c>
      <c r="L53" s="36" t="s">
        <v>46</v>
      </c>
      <c r="N53" s="36" t="s">
        <v>29</v>
      </c>
      <c r="O53" s="36" t="s">
        <v>47</v>
      </c>
      <c r="Q53" s="36" t="s">
        <v>29</v>
      </c>
      <c r="R53" s="36" t="s">
        <v>47</v>
      </c>
    </row>
    <row r="54" spans="11:18" x14ac:dyDescent="0.25">
      <c r="K54" s="36" t="s">
        <v>32</v>
      </c>
      <c r="L54" s="36">
        <v>8</v>
      </c>
      <c r="N54" s="36" t="s">
        <v>32</v>
      </c>
      <c r="O54" s="36">
        <v>5</v>
      </c>
      <c r="Q54" s="36" t="s">
        <v>32</v>
      </c>
      <c r="R54" s="36">
        <v>6</v>
      </c>
    </row>
    <row r="55" spans="11:18" x14ac:dyDescent="0.25">
      <c r="K55" s="36" t="s">
        <v>33</v>
      </c>
      <c r="L55" s="36">
        <v>8</v>
      </c>
      <c r="N55" s="36" t="s">
        <v>33</v>
      </c>
      <c r="O55" s="36">
        <v>5</v>
      </c>
      <c r="Q55" s="36" t="s">
        <v>33</v>
      </c>
      <c r="R55" s="36">
        <v>6</v>
      </c>
    </row>
    <row r="56" spans="11:18" x14ac:dyDescent="0.25">
      <c r="K56" s="36" t="s">
        <v>34</v>
      </c>
      <c r="L56" s="36">
        <v>5</v>
      </c>
      <c r="N56" s="36" t="s">
        <v>34</v>
      </c>
      <c r="O56" s="36">
        <v>0</v>
      </c>
      <c r="Q56" s="36" t="s">
        <v>34</v>
      </c>
      <c r="R56" s="36">
        <v>0</v>
      </c>
    </row>
    <row r="57" spans="11:18" x14ac:dyDescent="0.25">
      <c r="K57" s="36" t="s">
        <v>35</v>
      </c>
      <c r="L57" s="36">
        <v>0</v>
      </c>
      <c r="N57" s="36" t="s">
        <v>35</v>
      </c>
      <c r="O57" s="36">
        <v>0</v>
      </c>
      <c r="Q57" s="36" t="s">
        <v>35</v>
      </c>
      <c r="R57" s="36">
        <v>0</v>
      </c>
    </row>
    <row r="58" spans="11:18" x14ac:dyDescent="0.25">
      <c r="K58" s="36" t="s">
        <v>36</v>
      </c>
      <c r="L58" s="36">
        <v>11</v>
      </c>
      <c r="N58" s="36" t="s">
        <v>37</v>
      </c>
      <c r="O58" s="36">
        <v>6</v>
      </c>
      <c r="Q58" s="36" t="s">
        <v>37</v>
      </c>
      <c r="R58" s="36">
        <v>7</v>
      </c>
    </row>
  </sheetData>
  <hyperlinks>
    <hyperlink ref="L2" location="PINAR!A1" display="Plan Institucional de Archivos de la Entidad PINAR" xr:uid="{C6967385-D17B-4E1D-B45C-3637DCA9AF16}"/>
    <hyperlink ref="N2" location="PETH!A1" display="Plan Estratégico de Talento Humano" xr:uid="{39ADDE8B-DB08-4399-8032-83BF4A97D598}"/>
    <hyperlink ref="O2" location="PIC!A1" display="Plan Institucional de Capacitación" xr:uid="{CCFFBB21-5E07-4B12-BE97-452D4ED9D1FB}"/>
    <hyperlink ref="P2" location="PII!A1" display="Plan de Incentivos Institucionales" xr:uid="{47B0FFD5-9315-4D2A-B190-DBC5AE715152}"/>
    <hyperlink ref="Q2" location="PSST!A1" display="Plan de Trabajo Anual en Seguridad y Salud en el Trabajo" xr:uid="{99DB3527-5CAC-433F-8819-2DF7F9630456}"/>
    <hyperlink ref="R2" location="PETI!A1" display="Plan Estratégico de Tecnologías de la Información y las Comunicaciones PETI" xr:uid="{486425E2-9BE9-4349-8490-C9911FC56193}"/>
    <hyperlink ref="S2" location="PTSI!A1" display="Plan de Tratamiento de Riesgos de Seguridad y Privacidad de la Información" xr:uid="{C9F9B242-FDE5-4621-947A-C267BA077304}"/>
    <hyperlink ref="T2" location="PPSI!A1" display="Plan de Seguridad y Privacidad de la Información" xr:uid="{380C2B61-6C92-4CB7-B866-9C687C5567DF}"/>
    <hyperlink ref="U2" location="PAAC!A1" display="Plan Anticorrupción y de Atención al Ciudadano" xr:uid="{4576EA20-68A7-45F2-8A17-A7460421165E}"/>
    <hyperlink ref="M2" location="PC!A1" display="Plan Anual de Compras" xr:uid="{FFACC1B5-F53B-44D3-9768-9CD97D9AEA90}"/>
  </hyperlinks>
  <pageMargins left="0.7" right="0.7" top="0.75" bottom="0.75" header="0.3" footer="0.3"/>
  <pageSetup orientation="portrait" r:id="rId1"/>
  <headerFooter>
    <oddFooter>&amp;L_x000D_&amp;1#&amp;"Calibri"&amp;10&amp;K000000 Información Publica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855CA-3565-42E2-9EB5-616BCCC39B23}">
  <sheetPr>
    <pageSetUpPr fitToPage="1"/>
  </sheetPr>
  <dimension ref="A1:H9"/>
  <sheetViews>
    <sheetView showGridLines="0" zoomScale="80" zoomScaleNormal="80" workbookViewId="0">
      <selection activeCell="C5" sqref="C5"/>
    </sheetView>
  </sheetViews>
  <sheetFormatPr baseColWidth="10" defaultColWidth="11.453125" defaultRowHeight="14.5" x14ac:dyDescent="0.35"/>
  <cols>
    <col min="1" max="1" width="5.90625" style="20" customWidth="1"/>
    <col min="2" max="2" width="26.90625" customWidth="1"/>
    <col min="3" max="3" width="56" customWidth="1"/>
    <col min="4" max="4" width="26" customWidth="1"/>
    <col min="5" max="5" width="15.54296875" customWidth="1"/>
    <col min="6" max="6" width="29.6328125" customWidth="1"/>
    <col min="7" max="7" width="15.08984375" customWidth="1"/>
    <col min="8" max="8" width="11.54296875" bestFit="1" customWidth="1"/>
  </cols>
  <sheetData>
    <row r="1" spans="1:8" ht="19" thickBot="1" x14ac:dyDescent="0.4">
      <c r="A1" s="1"/>
      <c r="B1" s="1"/>
      <c r="D1" s="11"/>
      <c r="E1" s="11"/>
      <c r="H1" s="11"/>
    </row>
    <row r="2" spans="1:8" s="19" customFormat="1" ht="43.5" customHeight="1" thickBot="1" x14ac:dyDescent="0.4">
      <c r="A2" s="60"/>
      <c r="B2" s="61"/>
      <c r="C2" s="62" t="str">
        <f>RESUMEN!B2</f>
        <v>Plan Institucional de Archivos</v>
      </c>
      <c r="D2" s="63"/>
      <c r="E2" s="63"/>
      <c r="F2" s="63"/>
      <c r="G2" s="63"/>
      <c r="H2" s="64"/>
    </row>
    <row r="4" spans="1:8" ht="36" customHeight="1" x14ac:dyDescent="0.35">
      <c r="A4" s="7" t="s">
        <v>48</v>
      </c>
      <c r="B4" s="7" t="s">
        <v>49</v>
      </c>
      <c r="C4" s="7" t="s">
        <v>50</v>
      </c>
      <c r="D4" s="7" t="s">
        <v>29</v>
      </c>
      <c r="E4" s="7" t="s">
        <v>51</v>
      </c>
      <c r="F4" s="7" t="s">
        <v>52</v>
      </c>
      <c r="G4" s="7" t="s">
        <v>53</v>
      </c>
      <c r="H4" s="7" t="s">
        <v>54</v>
      </c>
    </row>
    <row r="5" spans="1:8" ht="70.25" customHeight="1" x14ac:dyDescent="0.35">
      <c r="A5" s="18">
        <v>1</v>
      </c>
      <c r="B5" s="4" t="s">
        <v>55</v>
      </c>
      <c r="C5" s="3" t="s">
        <v>77</v>
      </c>
      <c r="D5" s="3" t="s">
        <v>78</v>
      </c>
      <c r="E5" s="22">
        <v>1</v>
      </c>
      <c r="F5" s="22" t="s">
        <v>79</v>
      </c>
      <c r="G5" s="23">
        <v>45658</v>
      </c>
      <c r="H5" s="23">
        <v>45839</v>
      </c>
    </row>
    <row r="6" spans="1:8" ht="70.25" customHeight="1" x14ac:dyDescent="0.35">
      <c r="A6" s="18">
        <v>2</v>
      </c>
      <c r="B6" s="4" t="s">
        <v>55</v>
      </c>
      <c r="C6" s="3" t="s">
        <v>80</v>
      </c>
      <c r="D6" s="3" t="s">
        <v>78</v>
      </c>
      <c r="E6" s="22">
        <v>1</v>
      </c>
      <c r="F6" s="22" t="s">
        <v>81</v>
      </c>
      <c r="G6" s="23">
        <v>45658</v>
      </c>
      <c r="H6" s="23">
        <v>45839</v>
      </c>
    </row>
    <row r="7" spans="1:8" ht="70.25" customHeight="1" x14ac:dyDescent="0.35">
      <c r="A7" s="18">
        <v>3</v>
      </c>
      <c r="B7" s="4" t="s">
        <v>55</v>
      </c>
      <c r="C7" s="3" t="s">
        <v>82</v>
      </c>
      <c r="D7" s="3" t="s">
        <v>78</v>
      </c>
      <c r="E7" s="22">
        <v>1</v>
      </c>
      <c r="F7" s="22" t="s">
        <v>83</v>
      </c>
      <c r="G7" s="23">
        <v>45658</v>
      </c>
      <c r="H7" s="23">
        <v>45839</v>
      </c>
    </row>
    <row r="8" spans="1:8" ht="21" customHeight="1" x14ac:dyDescent="0.35">
      <c r="C8" s="9"/>
    </row>
    <row r="9" spans="1:8" x14ac:dyDescent="0.35">
      <c r="C9" s="9"/>
    </row>
  </sheetData>
  <mergeCells count="2">
    <mergeCell ref="A2:B2"/>
    <mergeCell ref="C2:H2"/>
  </mergeCells>
  <pageMargins left="0.7" right="0.7" top="0.75" bottom="0.75" header="0.3" footer="0.3"/>
  <pageSetup scale="65" orientation="landscape" r:id="rId1"/>
  <headerFooter>
    <oddFooter>&amp;L_x000D_&amp;1#&amp;"Calibri"&amp;10&amp;K000000 Información Publica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DC7CE-1C26-498E-BCB9-D6FEF6F40857}">
  <dimension ref="A1:H5"/>
  <sheetViews>
    <sheetView showGridLines="0" zoomScale="80" zoomScaleNormal="80" workbookViewId="0">
      <pane ySplit="5" topLeftCell="A6" activePane="bottomLeft" state="frozen"/>
      <selection activeCell="C8" sqref="C8"/>
      <selection pane="bottomLeft" activeCell="C5" sqref="C5"/>
    </sheetView>
  </sheetViews>
  <sheetFormatPr baseColWidth="10" defaultColWidth="11.453125" defaultRowHeight="14.5" x14ac:dyDescent="0.35"/>
  <cols>
    <col min="1" max="1" width="5.90625" style="20" customWidth="1"/>
    <col min="2" max="2" width="32.6328125" bestFit="1" customWidth="1"/>
    <col min="3" max="3" width="50.54296875" customWidth="1"/>
    <col min="4" max="4" width="15.08984375" customWidth="1"/>
    <col min="6" max="7" width="15.08984375" customWidth="1"/>
    <col min="8" max="8" width="11.54296875" bestFit="1" customWidth="1"/>
  </cols>
  <sheetData>
    <row r="1" spans="1:8" ht="19" thickBot="1" x14ac:dyDescent="0.4">
      <c r="A1" s="1"/>
      <c r="B1" s="1"/>
      <c r="D1" s="11"/>
      <c r="E1" s="11"/>
      <c r="H1" s="11"/>
    </row>
    <row r="2" spans="1:8" s="33" customFormat="1" ht="43.5" customHeight="1" thickBot="1" x14ac:dyDescent="0.4">
      <c r="A2" s="60"/>
      <c r="B2" s="60"/>
      <c r="C2" s="62" t="str">
        <f>RESUMEN!B3</f>
        <v>Plan Anual de Compras</v>
      </c>
      <c r="D2" s="63"/>
      <c r="E2" s="63"/>
      <c r="F2" s="63"/>
      <c r="G2" s="63"/>
      <c r="H2" s="63"/>
    </row>
    <row r="4" spans="1:8" ht="36" customHeight="1" x14ac:dyDescent="0.35">
      <c r="A4" s="7" t="s">
        <v>48</v>
      </c>
      <c r="B4" s="7" t="s">
        <v>49</v>
      </c>
      <c r="C4" s="7" t="s">
        <v>50</v>
      </c>
      <c r="D4" s="7" t="s">
        <v>29</v>
      </c>
      <c r="E4" s="7" t="s">
        <v>51</v>
      </c>
      <c r="F4" s="7" t="s">
        <v>52</v>
      </c>
      <c r="G4" s="7" t="s">
        <v>53</v>
      </c>
      <c r="H4" s="7" t="s">
        <v>54</v>
      </c>
    </row>
    <row r="5" spans="1:8" ht="46.25" customHeight="1" x14ac:dyDescent="0.35">
      <c r="A5" s="18">
        <v>1</v>
      </c>
      <c r="B5" s="15" t="s">
        <v>56</v>
      </c>
      <c r="C5" s="5" t="s">
        <v>84</v>
      </c>
      <c r="D5" s="3" t="s">
        <v>85</v>
      </c>
      <c r="E5" s="6">
        <v>1</v>
      </c>
      <c r="F5" s="3" t="s">
        <v>86</v>
      </c>
      <c r="G5" s="21">
        <v>45659</v>
      </c>
      <c r="H5" s="21">
        <v>46022</v>
      </c>
    </row>
  </sheetData>
  <mergeCells count="2">
    <mergeCell ref="A2:B2"/>
    <mergeCell ref="C2:H2"/>
  </mergeCells>
  <pageMargins left="0.7" right="0.7" top="0.75" bottom="0.75" header="0.3" footer="0.3"/>
  <pageSetup orientation="portrait" r:id="rId1"/>
  <headerFooter>
    <oddFooter>&amp;L_x000D_&amp;1#&amp;"Calibri"&amp;10&amp;K000000 Información Publica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75CA-8921-4F98-A203-A339BC6B23DA}">
  <dimension ref="A1:H8"/>
  <sheetViews>
    <sheetView showGridLines="0" zoomScale="80" zoomScaleNormal="80" workbookViewId="0">
      <pane ySplit="1" topLeftCell="A2" activePane="bottomLeft" state="frozen"/>
      <selection activeCell="C8" sqref="C8"/>
      <selection pane="bottomLeft" activeCell="E5" sqref="E5"/>
    </sheetView>
  </sheetViews>
  <sheetFormatPr baseColWidth="10" defaultColWidth="11.453125" defaultRowHeight="14.5" x14ac:dyDescent="0.35"/>
  <cols>
    <col min="1" max="1" width="5.90625" style="20" customWidth="1"/>
    <col min="2" max="2" width="27" customWidth="1"/>
    <col min="3" max="3" width="74.08984375" customWidth="1"/>
    <col min="4" max="4" width="20.453125" customWidth="1"/>
    <col min="6" max="6" width="22.453125" style="25" customWidth="1"/>
    <col min="7" max="8" width="15.08984375" customWidth="1"/>
  </cols>
  <sheetData>
    <row r="1" spans="1:8" ht="19" thickBot="1" x14ac:dyDescent="0.4">
      <c r="A1" s="1"/>
      <c r="B1" s="1"/>
      <c r="D1" s="11"/>
      <c r="E1" s="11"/>
      <c r="H1" s="11"/>
    </row>
    <row r="2" spans="1:8" s="19" customFormat="1" ht="43.5" customHeight="1" thickBot="1" x14ac:dyDescent="0.4">
      <c r="A2" s="60"/>
      <c r="B2" s="61"/>
      <c r="C2" s="62" t="str">
        <f>RESUMEN!B4</f>
        <v>Plan Estratégico de Talento Humano</v>
      </c>
      <c r="D2" s="63"/>
      <c r="E2" s="63"/>
      <c r="F2" s="63"/>
      <c r="G2" s="63"/>
      <c r="H2" s="63"/>
    </row>
    <row r="4" spans="1:8" ht="29" x14ac:dyDescent="0.35">
      <c r="A4" s="7" t="s">
        <v>48</v>
      </c>
      <c r="B4" s="7" t="s">
        <v>49</v>
      </c>
      <c r="C4" s="7" t="s">
        <v>50</v>
      </c>
      <c r="D4" s="7" t="s">
        <v>29</v>
      </c>
      <c r="E4" s="7" t="s">
        <v>51</v>
      </c>
      <c r="F4" s="7" t="s">
        <v>52</v>
      </c>
      <c r="G4" s="7" t="s">
        <v>53</v>
      </c>
      <c r="H4" s="7" t="s">
        <v>54</v>
      </c>
    </row>
    <row r="5" spans="1:8" ht="80.5" customHeight="1" x14ac:dyDescent="0.35">
      <c r="A5" s="18">
        <v>1</v>
      </c>
      <c r="B5" s="4" t="s">
        <v>57</v>
      </c>
      <c r="C5" s="5" t="s">
        <v>130</v>
      </c>
      <c r="D5" s="3" t="s">
        <v>131</v>
      </c>
      <c r="E5" s="50">
        <v>9.6000000000000002E-2</v>
      </c>
      <c r="F5" s="3" t="s">
        <v>132</v>
      </c>
      <c r="G5" s="21">
        <v>45659</v>
      </c>
      <c r="H5" s="21">
        <v>46022</v>
      </c>
    </row>
    <row r="6" spans="1:8" ht="80.5" customHeight="1" x14ac:dyDescent="0.35">
      <c r="A6" s="18">
        <v>2</v>
      </c>
      <c r="B6" s="4" t="s">
        <v>57</v>
      </c>
      <c r="C6" s="5" t="s">
        <v>133</v>
      </c>
      <c r="D6" s="3" t="s">
        <v>131</v>
      </c>
      <c r="E6" s="6">
        <v>1</v>
      </c>
      <c r="F6" s="3" t="s">
        <v>134</v>
      </c>
      <c r="G6" s="21">
        <v>45659</v>
      </c>
      <c r="H6" s="21">
        <v>46022</v>
      </c>
    </row>
    <row r="7" spans="1:8" ht="80.5" customHeight="1" x14ac:dyDescent="0.35">
      <c r="A7" s="18">
        <v>3</v>
      </c>
      <c r="B7" s="4" t="s">
        <v>57</v>
      </c>
      <c r="C7" s="5" t="s">
        <v>135</v>
      </c>
      <c r="D7" s="3" t="s">
        <v>131</v>
      </c>
      <c r="E7" s="6">
        <v>1</v>
      </c>
      <c r="F7" s="3" t="s">
        <v>136</v>
      </c>
      <c r="G7" s="21">
        <v>45659</v>
      </c>
      <c r="H7" s="21">
        <v>46022</v>
      </c>
    </row>
    <row r="8" spans="1:8" ht="80.5" customHeight="1" x14ac:dyDescent="0.35">
      <c r="A8" s="18">
        <v>4</v>
      </c>
      <c r="B8" s="4" t="s">
        <v>57</v>
      </c>
      <c r="C8" s="5" t="s">
        <v>137</v>
      </c>
      <c r="D8" s="3" t="s">
        <v>131</v>
      </c>
      <c r="E8" s="6">
        <v>1</v>
      </c>
      <c r="F8" s="3" t="s">
        <v>138</v>
      </c>
      <c r="G8" s="21">
        <v>46022</v>
      </c>
      <c r="H8" s="21">
        <v>46022</v>
      </c>
    </row>
  </sheetData>
  <mergeCells count="2">
    <mergeCell ref="C2:H2"/>
    <mergeCell ref="A2:B2"/>
  </mergeCells>
  <pageMargins left="0.7" right="0.7" top="0.75" bottom="0.75" header="0.3" footer="0.3"/>
  <pageSetup orientation="portrait" r:id="rId1"/>
  <headerFooter>
    <oddFooter>&amp;L_x000D_&amp;1#&amp;"Calibri"&amp;10&amp;K000000 Información Publica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65687-6F57-47D1-A816-12578E51B4F7}">
  <dimension ref="A1:H137"/>
  <sheetViews>
    <sheetView showGridLines="0" zoomScale="80" zoomScaleNormal="80" workbookViewId="0">
      <pane xSplit="3" ySplit="4" topLeftCell="D5" activePane="bottomRight" state="frozen"/>
      <selection activeCell="C8" sqref="C8"/>
      <selection pane="topRight" activeCell="C8" sqref="C8"/>
      <selection pane="bottomLeft" activeCell="C8" sqref="C8"/>
      <selection pane="bottomRight" activeCell="D82" sqref="D82"/>
    </sheetView>
  </sheetViews>
  <sheetFormatPr baseColWidth="10" defaultColWidth="11.453125" defaultRowHeight="14.5" x14ac:dyDescent="0.35"/>
  <cols>
    <col min="1" max="1" width="5.90625" style="49" customWidth="1"/>
    <col min="2" max="3" width="34.36328125" customWidth="1"/>
    <col min="4" max="4" width="30.36328125" customWidth="1"/>
    <col min="5" max="5" width="11.453125" style="53"/>
    <col min="6" max="6" width="25.453125" style="25" customWidth="1"/>
    <col min="7" max="7" width="15.08984375" customWidth="1"/>
    <col min="8" max="8" width="11.54296875" bestFit="1" customWidth="1"/>
  </cols>
  <sheetData>
    <row r="1" spans="1:8" ht="19" thickBot="1" x14ac:dyDescent="0.4">
      <c r="A1" s="47"/>
      <c r="B1" s="1"/>
      <c r="C1" s="1"/>
      <c r="D1" s="11"/>
      <c r="E1" s="51"/>
      <c r="H1" s="11"/>
    </row>
    <row r="2" spans="1:8" s="19" customFormat="1" ht="43.5" customHeight="1" thickBot="1" x14ac:dyDescent="0.4">
      <c r="A2" s="60"/>
      <c r="B2" s="61"/>
      <c r="C2" s="62" t="str">
        <f>RESUMEN!B5</f>
        <v>Plan Institucional de Capacitación</v>
      </c>
      <c r="D2" s="63"/>
      <c r="E2" s="63"/>
      <c r="F2" s="63"/>
      <c r="G2" s="63"/>
      <c r="H2" s="63"/>
    </row>
    <row r="4" spans="1:8" ht="29.4" customHeight="1" x14ac:dyDescent="0.35">
      <c r="A4" s="7" t="s">
        <v>48</v>
      </c>
      <c r="B4" s="7" t="s">
        <v>49</v>
      </c>
      <c r="C4" s="7" t="s">
        <v>50</v>
      </c>
      <c r="D4" s="7" t="s">
        <v>29</v>
      </c>
      <c r="E4" s="52" t="s">
        <v>51</v>
      </c>
      <c r="F4" s="7" t="s">
        <v>52</v>
      </c>
      <c r="G4" s="7" t="s">
        <v>53</v>
      </c>
      <c r="H4" s="7" t="s">
        <v>54</v>
      </c>
    </row>
    <row r="5" spans="1:8" ht="36.5" customHeight="1" x14ac:dyDescent="0.35">
      <c r="A5" s="24">
        <v>1</v>
      </c>
      <c r="B5" s="3" t="s">
        <v>57</v>
      </c>
      <c r="C5" s="3" t="s">
        <v>139</v>
      </c>
      <c r="D5" s="3" t="s">
        <v>140</v>
      </c>
      <c r="E5" s="46">
        <v>1</v>
      </c>
      <c r="F5" s="3" t="s">
        <v>141</v>
      </c>
      <c r="G5" s="23" t="s">
        <v>142</v>
      </c>
      <c r="H5" s="23" t="s">
        <v>142</v>
      </c>
    </row>
    <row r="6" spans="1:8" ht="36.5" customHeight="1" x14ac:dyDescent="0.35">
      <c r="A6" s="24">
        <v>2</v>
      </c>
      <c r="B6" s="3" t="s">
        <v>57</v>
      </c>
      <c r="C6" s="3" t="s">
        <v>143</v>
      </c>
      <c r="D6" s="3" t="s">
        <v>140</v>
      </c>
      <c r="E6" s="46">
        <v>1</v>
      </c>
      <c r="F6" s="3" t="s">
        <v>141</v>
      </c>
      <c r="G6" s="23" t="s">
        <v>142</v>
      </c>
      <c r="H6" s="23" t="s">
        <v>142</v>
      </c>
    </row>
    <row r="7" spans="1:8" ht="36.5" customHeight="1" x14ac:dyDescent="0.35">
      <c r="A7" s="24">
        <v>3</v>
      </c>
      <c r="B7" s="3" t="s">
        <v>57</v>
      </c>
      <c r="C7" s="3" t="s">
        <v>144</v>
      </c>
      <c r="D7" s="3" t="s">
        <v>140</v>
      </c>
      <c r="E7" s="46">
        <v>1</v>
      </c>
      <c r="F7" s="3" t="s">
        <v>141</v>
      </c>
      <c r="G7" s="23" t="s">
        <v>142</v>
      </c>
      <c r="H7" s="23" t="s">
        <v>142</v>
      </c>
    </row>
    <row r="8" spans="1:8" ht="36.5" customHeight="1" x14ac:dyDescent="0.35">
      <c r="A8" s="24">
        <v>4</v>
      </c>
      <c r="B8" s="3" t="s">
        <v>57</v>
      </c>
      <c r="C8" s="3" t="s">
        <v>145</v>
      </c>
      <c r="D8" s="3" t="s">
        <v>140</v>
      </c>
      <c r="E8" s="46">
        <v>1</v>
      </c>
      <c r="F8" s="3" t="s">
        <v>141</v>
      </c>
      <c r="G8" s="23" t="s">
        <v>142</v>
      </c>
      <c r="H8" s="23" t="s">
        <v>142</v>
      </c>
    </row>
    <row r="9" spans="1:8" ht="36.5" customHeight="1" x14ac:dyDescent="0.35">
      <c r="A9" s="24">
        <v>5</v>
      </c>
      <c r="B9" s="3" t="s">
        <v>57</v>
      </c>
      <c r="C9" s="3" t="s">
        <v>146</v>
      </c>
      <c r="D9" s="3" t="s">
        <v>140</v>
      </c>
      <c r="E9" s="46">
        <v>1</v>
      </c>
      <c r="F9" s="3" t="s">
        <v>141</v>
      </c>
      <c r="G9" s="23" t="s">
        <v>142</v>
      </c>
      <c r="H9" s="23" t="s">
        <v>142</v>
      </c>
    </row>
    <row r="10" spans="1:8" ht="36.5" customHeight="1" x14ac:dyDescent="0.35">
      <c r="A10" s="24">
        <v>6</v>
      </c>
      <c r="B10" s="3" t="s">
        <v>57</v>
      </c>
      <c r="C10" s="3" t="s">
        <v>147</v>
      </c>
      <c r="D10" s="3" t="s">
        <v>140</v>
      </c>
      <c r="E10" s="46">
        <v>1</v>
      </c>
      <c r="F10" s="3" t="s">
        <v>141</v>
      </c>
      <c r="G10" s="23" t="s">
        <v>142</v>
      </c>
      <c r="H10" s="23" t="s">
        <v>142</v>
      </c>
    </row>
    <row r="11" spans="1:8" ht="36.5" customHeight="1" x14ac:dyDescent="0.35">
      <c r="A11" s="24">
        <v>7</v>
      </c>
      <c r="B11" s="3" t="s">
        <v>57</v>
      </c>
      <c r="C11" s="3" t="s">
        <v>148</v>
      </c>
      <c r="D11" s="3" t="s">
        <v>140</v>
      </c>
      <c r="E11" s="46">
        <v>1</v>
      </c>
      <c r="F11" s="3" t="s">
        <v>141</v>
      </c>
      <c r="G11" s="23" t="s">
        <v>142</v>
      </c>
      <c r="H11" s="23" t="s">
        <v>142</v>
      </c>
    </row>
    <row r="12" spans="1:8" ht="36.5" customHeight="1" x14ac:dyDescent="0.35">
      <c r="A12" s="24">
        <v>8</v>
      </c>
      <c r="B12" s="3" t="s">
        <v>57</v>
      </c>
      <c r="C12" s="3" t="s">
        <v>149</v>
      </c>
      <c r="D12" s="3" t="s">
        <v>140</v>
      </c>
      <c r="E12" s="46">
        <v>1</v>
      </c>
      <c r="F12" s="3" t="s">
        <v>141</v>
      </c>
      <c r="G12" s="23" t="s">
        <v>142</v>
      </c>
      <c r="H12" s="23" t="s">
        <v>142</v>
      </c>
    </row>
    <row r="13" spans="1:8" ht="36.5" customHeight="1" x14ac:dyDescent="0.35">
      <c r="A13" s="24">
        <v>9</v>
      </c>
      <c r="B13" s="3" t="s">
        <v>57</v>
      </c>
      <c r="C13" s="3" t="s">
        <v>150</v>
      </c>
      <c r="D13" s="3" t="s">
        <v>140</v>
      </c>
      <c r="E13" s="46">
        <v>1</v>
      </c>
      <c r="F13" s="3" t="s">
        <v>141</v>
      </c>
      <c r="G13" s="23" t="s">
        <v>142</v>
      </c>
      <c r="H13" s="23" t="s">
        <v>142</v>
      </c>
    </row>
    <row r="14" spans="1:8" ht="36.5" customHeight="1" x14ac:dyDescent="0.35">
      <c r="A14" s="24">
        <v>10</v>
      </c>
      <c r="B14" s="3" t="s">
        <v>57</v>
      </c>
      <c r="C14" s="3" t="s">
        <v>151</v>
      </c>
      <c r="D14" s="3" t="s">
        <v>140</v>
      </c>
      <c r="E14" s="46">
        <v>1</v>
      </c>
      <c r="F14" s="3" t="s">
        <v>141</v>
      </c>
      <c r="G14" s="23" t="s">
        <v>142</v>
      </c>
      <c r="H14" s="23" t="s">
        <v>142</v>
      </c>
    </row>
    <row r="15" spans="1:8" ht="36.5" customHeight="1" x14ac:dyDescent="0.35">
      <c r="A15" s="24">
        <v>11</v>
      </c>
      <c r="B15" s="48" t="s">
        <v>57</v>
      </c>
      <c r="C15" s="48" t="s">
        <v>152</v>
      </c>
      <c r="D15" s="48" t="s">
        <v>140</v>
      </c>
      <c r="E15" s="46">
        <v>1</v>
      </c>
      <c r="F15" s="48" t="s">
        <v>141</v>
      </c>
      <c r="G15" s="48" t="s">
        <v>142</v>
      </c>
      <c r="H15" s="48" t="s">
        <v>142</v>
      </c>
    </row>
    <row r="16" spans="1:8" ht="36.5" customHeight="1" x14ac:dyDescent="0.35">
      <c r="A16" s="24">
        <v>12</v>
      </c>
      <c r="B16" s="48" t="s">
        <v>57</v>
      </c>
      <c r="C16" s="48" t="s">
        <v>153</v>
      </c>
      <c r="D16" s="48" t="s">
        <v>140</v>
      </c>
      <c r="E16" s="46">
        <v>1</v>
      </c>
      <c r="F16" s="48" t="s">
        <v>141</v>
      </c>
      <c r="G16" s="48" t="s">
        <v>142</v>
      </c>
      <c r="H16" s="48" t="s">
        <v>142</v>
      </c>
    </row>
    <row r="17" spans="1:8" ht="36.5" customHeight="1" x14ac:dyDescent="0.35">
      <c r="A17" s="24">
        <v>13</v>
      </c>
      <c r="B17" s="48" t="s">
        <v>57</v>
      </c>
      <c r="C17" s="48" t="s">
        <v>154</v>
      </c>
      <c r="D17" s="48" t="s">
        <v>140</v>
      </c>
      <c r="E17" s="46">
        <v>1</v>
      </c>
      <c r="F17" s="48" t="s">
        <v>141</v>
      </c>
      <c r="G17" s="48" t="s">
        <v>142</v>
      </c>
      <c r="H17" s="48" t="s">
        <v>142</v>
      </c>
    </row>
    <row r="18" spans="1:8" ht="36.5" customHeight="1" x14ac:dyDescent="0.35">
      <c r="A18" s="24">
        <v>14</v>
      </c>
      <c r="B18" s="48" t="s">
        <v>57</v>
      </c>
      <c r="C18" s="48" t="s">
        <v>155</v>
      </c>
      <c r="D18" s="48" t="s">
        <v>140</v>
      </c>
      <c r="E18" s="46">
        <v>1</v>
      </c>
      <c r="F18" s="48" t="s">
        <v>141</v>
      </c>
      <c r="G18" s="48" t="s">
        <v>142</v>
      </c>
      <c r="H18" s="48" t="s">
        <v>142</v>
      </c>
    </row>
    <row r="19" spans="1:8" ht="36.5" customHeight="1" x14ac:dyDescent="0.35">
      <c r="A19" s="24">
        <v>15</v>
      </c>
      <c r="B19" s="48" t="s">
        <v>57</v>
      </c>
      <c r="C19" s="48" t="s">
        <v>156</v>
      </c>
      <c r="D19" s="48" t="s">
        <v>140</v>
      </c>
      <c r="E19" s="46">
        <v>1</v>
      </c>
      <c r="F19" s="48" t="s">
        <v>141</v>
      </c>
      <c r="G19" s="48" t="s">
        <v>142</v>
      </c>
      <c r="H19" s="48" t="s">
        <v>142</v>
      </c>
    </row>
    <row r="20" spans="1:8" ht="36.5" customHeight="1" x14ac:dyDescent="0.35">
      <c r="A20" s="24">
        <v>16</v>
      </c>
      <c r="B20" s="48" t="s">
        <v>57</v>
      </c>
      <c r="C20" s="48" t="s">
        <v>157</v>
      </c>
      <c r="D20" s="48" t="s">
        <v>140</v>
      </c>
      <c r="E20" s="46">
        <v>1</v>
      </c>
      <c r="F20" s="48" t="s">
        <v>141</v>
      </c>
      <c r="G20" s="48" t="s">
        <v>142</v>
      </c>
      <c r="H20" s="48" t="s">
        <v>142</v>
      </c>
    </row>
    <row r="21" spans="1:8" ht="36.5" customHeight="1" x14ac:dyDescent="0.35">
      <c r="A21" s="24">
        <v>17</v>
      </c>
      <c r="B21" s="48" t="s">
        <v>57</v>
      </c>
      <c r="C21" s="48" t="s">
        <v>158</v>
      </c>
      <c r="D21" s="48" t="s">
        <v>140</v>
      </c>
      <c r="E21" s="46">
        <v>1</v>
      </c>
      <c r="F21" s="48" t="s">
        <v>141</v>
      </c>
      <c r="G21" s="48" t="s">
        <v>142</v>
      </c>
      <c r="H21" s="48" t="s">
        <v>142</v>
      </c>
    </row>
    <row r="22" spans="1:8" ht="36.5" customHeight="1" x14ac:dyDescent="0.35">
      <c r="A22" s="24">
        <v>18</v>
      </c>
      <c r="B22" s="48" t="s">
        <v>57</v>
      </c>
      <c r="C22" s="48" t="s">
        <v>159</v>
      </c>
      <c r="D22" s="48" t="s">
        <v>140</v>
      </c>
      <c r="E22" s="46">
        <v>1</v>
      </c>
      <c r="F22" s="48" t="s">
        <v>141</v>
      </c>
      <c r="G22" s="48" t="s">
        <v>142</v>
      </c>
      <c r="H22" s="48" t="s">
        <v>142</v>
      </c>
    </row>
    <row r="23" spans="1:8" ht="36.5" customHeight="1" x14ac:dyDescent="0.35">
      <c r="A23" s="24">
        <v>19</v>
      </c>
      <c r="B23" s="48" t="s">
        <v>57</v>
      </c>
      <c r="C23" s="48" t="s">
        <v>160</v>
      </c>
      <c r="D23" s="48" t="s">
        <v>140</v>
      </c>
      <c r="E23" s="46">
        <v>1</v>
      </c>
      <c r="F23" s="48" t="s">
        <v>141</v>
      </c>
      <c r="G23" s="48" t="s">
        <v>142</v>
      </c>
      <c r="H23" s="48" t="s">
        <v>142</v>
      </c>
    </row>
    <row r="24" spans="1:8" ht="36.5" customHeight="1" x14ac:dyDescent="0.35">
      <c r="A24" s="24">
        <v>20</v>
      </c>
      <c r="B24" s="48" t="s">
        <v>57</v>
      </c>
      <c r="C24" s="48" t="s">
        <v>147</v>
      </c>
      <c r="D24" s="48" t="s">
        <v>140</v>
      </c>
      <c r="E24" s="46">
        <v>1</v>
      </c>
      <c r="F24" s="48" t="s">
        <v>141</v>
      </c>
      <c r="G24" s="48" t="s">
        <v>142</v>
      </c>
      <c r="H24" s="48" t="s">
        <v>142</v>
      </c>
    </row>
    <row r="25" spans="1:8" ht="36.5" customHeight="1" x14ac:dyDescent="0.35">
      <c r="A25" s="24">
        <v>21</v>
      </c>
      <c r="B25" s="48" t="s">
        <v>57</v>
      </c>
      <c r="C25" s="48" t="s">
        <v>161</v>
      </c>
      <c r="D25" s="48" t="s">
        <v>140</v>
      </c>
      <c r="E25" s="46">
        <v>1</v>
      </c>
      <c r="F25" s="48" t="s">
        <v>141</v>
      </c>
      <c r="G25" s="48" t="s">
        <v>142</v>
      </c>
      <c r="H25" s="48" t="s">
        <v>142</v>
      </c>
    </row>
    <row r="26" spans="1:8" ht="36.5" customHeight="1" x14ac:dyDescent="0.35">
      <c r="A26" s="24">
        <v>22</v>
      </c>
      <c r="B26" s="48" t="s">
        <v>57</v>
      </c>
      <c r="C26" s="48" t="s">
        <v>162</v>
      </c>
      <c r="D26" s="48" t="s">
        <v>140</v>
      </c>
      <c r="E26" s="46">
        <v>1</v>
      </c>
      <c r="F26" s="48" t="s">
        <v>141</v>
      </c>
      <c r="G26" s="48" t="s">
        <v>142</v>
      </c>
      <c r="H26" s="48" t="s">
        <v>142</v>
      </c>
    </row>
    <row r="27" spans="1:8" ht="36.5" customHeight="1" x14ac:dyDescent="0.35">
      <c r="A27" s="24">
        <v>23</v>
      </c>
      <c r="B27" s="48" t="s">
        <v>57</v>
      </c>
      <c r="C27" s="48" t="s">
        <v>163</v>
      </c>
      <c r="D27" s="48" t="s">
        <v>140</v>
      </c>
      <c r="E27" s="46">
        <v>1</v>
      </c>
      <c r="F27" s="48" t="s">
        <v>141</v>
      </c>
      <c r="G27" s="48" t="s">
        <v>142</v>
      </c>
      <c r="H27" s="48" t="s">
        <v>142</v>
      </c>
    </row>
    <row r="28" spans="1:8" ht="36.5" customHeight="1" x14ac:dyDescent="0.35">
      <c r="A28" s="24">
        <v>24</v>
      </c>
      <c r="B28" s="48" t="s">
        <v>57</v>
      </c>
      <c r="C28" s="48" t="s">
        <v>164</v>
      </c>
      <c r="D28" s="48" t="s">
        <v>140</v>
      </c>
      <c r="E28" s="46">
        <v>1</v>
      </c>
      <c r="F28" s="48" t="s">
        <v>141</v>
      </c>
      <c r="G28" s="48" t="s">
        <v>142</v>
      </c>
      <c r="H28" s="48" t="s">
        <v>142</v>
      </c>
    </row>
    <row r="29" spans="1:8" ht="36.5" customHeight="1" x14ac:dyDescent="0.35">
      <c r="A29" s="24">
        <v>25</v>
      </c>
      <c r="B29" s="48" t="s">
        <v>57</v>
      </c>
      <c r="C29" s="48" t="s">
        <v>165</v>
      </c>
      <c r="D29" s="48" t="s">
        <v>140</v>
      </c>
      <c r="E29" s="46">
        <v>1</v>
      </c>
      <c r="F29" s="48" t="s">
        <v>141</v>
      </c>
      <c r="G29" s="48" t="s">
        <v>142</v>
      </c>
      <c r="H29" s="48" t="s">
        <v>142</v>
      </c>
    </row>
    <row r="30" spans="1:8" ht="36.5" customHeight="1" x14ac:dyDescent="0.35">
      <c r="A30" s="24">
        <v>26</v>
      </c>
      <c r="B30" s="48" t="s">
        <v>57</v>
      </c>
      <c r="C30" s="48" t="s">
        <v>166</v>
      </c>
      <c r="D30" s="48" t="s">
        <v>140</v>
      </c>
      <c r="E30" s="46">
        <v>1</v>
      </c>
      <c r="F30" s="48" t="s">
        <v>141</v>
      </c>
      <c r="G30" s="48" t="s">
        <v>142</v>
      </c>
      <c r="H30" s="48" t="s">
        <v>142</v>
      </c>
    </row>
    <row r="31" spans="1:8" ht="36.5" customHeight="1" x14ac:dyDescent="0.35">
      <c r="A31" s="24">
        <v>27</v>
      </c>
      <c r="B31" s="48" t="s">
        <v>57</v>
      </c>
      <c r="C31" s="48" t="s">
        <v>167</v>
      </c>
      <c r="D31" s="48" t="s">
        <v>140</v>
      </c>
      <c r="E31" s="46">
        <v>1</v>
      </c>
      <c r="F31" s="48" t="s">
        <v>141</v>
      </c>
      <c r="G31" s="48" t="s">
        <v>142</v>
      </c>
      <c r="H31" s="48" t="s">
        <v>142</v>
      </c>
    </row>
    <row r="32" spans="1:8" ht="36.5" customHeight="1" x14ac:dyDescent="0.35">
      <c r="A32" s="24">
        <v>28</v>
      </c>
      <c r="B32" s="48" t="s">
        <v>57</v>
      </c>
      <c r="C32" s="48" t="s">
        <v>168</v>
      </c>
      <c r="D32" s="48" t="s">
        <v>140</v>
      </c>
      <c r="E32" s="46">
        <v>1</v>
      </c>
      <c r="F32" s="48" t="s">
        <v>141</v>
      </c>
      <c r="G32" s="48" t="s">
        <v>142</v>
      </c>
      <c r="H32" s="48" t="s">
        <v>142</v>
      </c>
    </row>
    <row r="33" spans="1:8" ht="36.5" customHeight="1" x14ac:dyDescent="0.35">
      <c r="A33" s="24">
        <v>29</v>
      </c>
      <c r="B33" s="48" t="s">
        <v>57</v>
      </c>
      <c r="C33" s="48" t="s">
        <v>169</v>
      </c>
      <c r="D33" s="48" t="s">
        <v>140</v>
      </c>
      <c r="E33" s="46">
        <v>1</v>
      </c>
      <c r="F33" s="48" t="s">
        <v>141</v>
      </c>
      <c r="G33" s="48" t="s">
        <v>142</v>
      </c>
      <c r="H33" s="48" t="s">
        <v>142</v>
      </c>
    </row>
    <row r="34" spans="1:8" ht="36.5" customHeight="1" x14ac:dyDescent="0.35">
      <c r="A34" s="24">
        <v>30</v>
      </c>
      <c r="B34" s="48" t="s">
        <v>57</v>
      </c>
      <c r="C34" s="48" t="s">
        <v>147</v>
      </c>
      <c r="D34" s="48" t="s">
        <v>140</v>
      </c>
      <c r="E34" s="46">
        <v>1</v>
      </c>
      <c r="F34" s="48" t="s">
        <v>141</v>
      </c>
      <c r="G34" s="48" t="s">
        <v>142</v>
      </c>
      <c r="H34" s="48" t="s">
        <v>142</v>
      </c>
    </row>
    <row r="35" spans="1:8" ht="36.5" customHeight="1" x14ac:dyDescent="0.35">
      <c r="A35" s="24">
        <v>31</v>
      </c>
      <c r="B35" s="48" t="s">
        <v>57</v>
      </c>
      <c r="C35" s="48" t="s">
        <v>170</v>
      </c>
      <c r="D35" s="48" t="s">
        <v>140</v>
      </c>
      <c r="E35" s="46">
        <v>1</v>
      </c>
      <c r="F35" s="48" t="s">
        <v>141</v>
      </c>
      <c r="G35" s="48" t="s">
        <v>142</v>
      </c>
      <c r="H35" s="48" t="s">
        <v>142</v>
      </c>
    </row>
    <row r="36" spans="1:8" ht="36.5" customHeight="1" x14ac:dyDescent="0.35">
      <c r="A36" s="24">
        <v>32</v>
      </c>
      <c r="B36" s="48" t="s">
        <v>57</v>
      </c>
      <c r="C36" s="48" t="s">
        <v>171</v>
      </c>
      <c r="D36" s="48" t="s">
        <v>140</v>
      </c>
      <c r="E36" s="46">
        <v>1</v>
      </c>
      <c r="F36" s="48" t="s">
        <v>141</v>
      </c>
      <c r="G36" s="48" t="s">
        <v>142</v>
      </c>
      <c r="H36" s="48" t="s">
        <v>142</v>
      </c>
    </row>
    <row r="37" spans="1:8" ht="36.5" customHeight="1" x14ac:dyDescent="0.35">
      <c r="A37" s="24">
        <v>33</v>
      </c>
      <c r="B37" s="48" t="s">
        <v>57</v>
      </c>
      <c r="C37" s="48" t="s">
        <v>172</v>
      </c>
      <c r="D37" s="48" t="s">
        <v>140</v>
      </c>
      <c r="E37" s="46">
        <v>1</v>
      </c>
      <c r="F37" s="48" t="s">
        <v>141</v>
      </c>
      <c r="G37" s="48" t="s">
        <v>142</v>
      </c>
      <c r="H37" s="48" t="s">
        <v>142</v>
      </c>
    </row>
    <row r="38" spans="1:8" ht="36.5" customHeight="1" x14ac:dyDescent="0.35">
      <c r="A38" s="24">
        <v>34</v>
      </c>
      <c r="B38" s="48" t="s">
        <v>57</v>
      </c>
      <c r="C38" s="48" t="s">
        <v>173</v>
      </c>
      <c r="D38" s="48" t="s">
        <v>140</v>
      </c>
      <c r="E38" s="46">
        <v>1</v>
      </c>
      <c r="F38" s="48" t="s">
        <v>141</v>
      </c>
      <c r="G38" s="48" t="s">
        <v>142</v>
      </c>
      <c r="H38" s="48" t="s">
        <v>142</v>
      </c>
    </row>
    <row r="39" spans="1:8" ht="36.5" customHeight="1" x14ac:dyDescent="0.35">
      <c r="A39" s="24">
        <v>35</v>
      </c>
      <c r="B39" s="48" t="s">
        <v>57</v>
      </c>
      <c r="C39" s="48" t="s">
        <v>147</v>
      </c>
      <c r="D39" s="48" t="s">
        <v>140</v>
      </c>
      <c r="E39" s="46">
        <v>1</v>
      </c>
      <c r="F39" s="48" t="s">
        <v>141</v>
      </c>
      <c r="G39" s="48" t="s">
        <v>142</v>
      </c>
      <c r="H39" s="48" t="s">
        <v>142</v>
      </c>
    </row>
    <row r="40" spans="1:8" ht="36.5" customHeight="1" x14ac:dyDescent="0.35">
      <c r="A40" s="24">
        <v>36</v>
      </c>
      <c r="B40" s="48" t="s">
        <v>57</v>
      </c>
      <c r="C40" s="48" t="s">
        <v>174</v>
      </c>
      <c r="D40" s="48" t="s">
        <v>140</v>
      </c>
      <c r="E40" s="46">
        <v>1</v>
      </c>
      <c r="F40" s="48" t="s">
        <v>141</v>
      </c>
      <c r="G40" s="48" t="s">
        <v>142</v>
      </c>
      <c r="H40" s="48" t="s">
        <v>142</v>
      </c>
    </row>
    <row r="41" spans="1:8" ht="36.5" customHeight="1" x14ac:dyDescent="0.35">
      <c r="A41" s="24">
        <v>37</v>
      </c>
      <c r="B41" s="48" t="s">
        <v>57</v>
      </c>
      <c r="C41" s="48" t="s">
        <v>174</v>
      </c>
      <c r="D41" s="48" t="s">
        <v>140</v>
      </c>
      <c r="E41" s="46">
        <v>1</v>
      </c>
      <c r="F41" s="48" t="s">
        <v>141</v>
      </c>
      <c r="G41" s="48" t="s">
        <v>142</v>
      </c>
      <c r="H41" s="48" t="s">
        <v>142</v>
      </c>
    </row>
    <row r="42" spans="1:8" ht="36.5" customHeight="1" x14ac:dyDescent="0.35">
      <c r="A42" s="24">
        <v>38</v>
      </c>
      <c r="B42" s="48" t="s">
        <v>57</v>
      </c>
      <c r="C42" s="48" t="s">
        <v>175</v>
      </c>
      <c r="D42" s="48" t="s">
        <v>140</v>
      </c>
      <c r="E42" s="46">
        <v>1</v>
      </c>
      <c r="F42" s="48" t="s">
        <v>141</v>
      </c>
      <c r="G42" s="48" t="s">
        <v>142</v>
      </c>
      <c r="H42" s="48" t="s">
        <v>142</v>
      </c>
    </row>
    <row r="43" spans="1:8" ht="36.5" customHeight="1" x14ac:dyDescent="0.35">
      <c r="A43" s="24">
        <v>39</v>
      </c>
      <c r="B43" s="48" t="s">
        <v>57</v>
      </c>
      <c r="C43" s="48" t="s">
        <v>176</v>
      </c>
      <c r="D43" s="48" t="s">
        <v>140</v>
      </c>
      <c r="E43" s="46">
        <v>1</v>
      </c>
      <c r="F43" s="48" t="s">
        <v>141</v>
      </c>
      <c r="G43" s="48" t="s">
        <v>142</v>
      </c>
      <c r="H43" s="48" t="s">
        <v>142</v>
      </c>
    </row>
    <row r="44" spans="1:8" ht="36.5" customHeight="1" x14ac:dyDescent="0.35">
      <c r="A44" s="24">
        <v>40</v>
      </c>
      <c r="B44" s="48" t="s">
        <v>57</v>
      </c>
      <c r="C44" s="48" t="s">
        <v>177</v>
      </c>
      <c r="D44" s="48" t="s">
        <v>140</v>
      </c>
      <c r="E44" s="46">
        <v>1</v>
      </c>
      <c r="F44" s="48" t="s">
        <v>141</v>
      </c>
      <c r="G44" s="48" t="s">
        <v>142</v>
      </c>
      <c r="H44" s="48" t="s">
        <v>142</v>
      </c>
    </row>
    <row r="45" spans="1:8" ht="36.5" customHeight="1" x14ac:dyDescent="0.35">
      <c r="A45" s="24">
        <v>41</v>
      </c>
      <c r="B45" s="48" t="s">
        <v>57</v>
      </c>
      <c r="C45" s="48" t="s">
        <v>178</v>
      </c>
      <c r="D45" s="48" t="s">
        <v>140</v>
      </c>
      <c r="E45" s="46">
        <v>1</v>
      </c>
      <c r="F45" s="48" t="s">
        <v>141</v>
      </c>
      <c r="G45" s="48" t="s">
        <v>142</v>
      </c>
      <c r="H45" s="48" t="s">
        <v>142</v>
      </c>
    </row>
    <row r="46" spans="1:8" ht="36.5" customHeight="1" x14ac:dyDescent="0.35">
      <c r="A46" s="24">
        <v>42</v>
      </c>
      <c r="B46" s="48" t="s">
        <v>57</v>
      </c>
      <c r="C46" s="48" t="s">
        <v>139</v>
      </c>
      <c r="D46" s="48" t="s">
        <v>140</v>
      </c>
      <c r="E46" s="46">
        <v>1</v>
      </c>
      <c r="F46" s="48" t="s">
        <v>141</v>
      </c>
      <c r="G46" s="48" t="s">
        <v>142</v>
      </c>
      <c r="H46" s="48" t="s">
        <v>142</v>
      </c>
    </row>
    <row r="47" spans="1:8" ht="36.5" customHeight="1" x14ac:dyDescent="0.35">
      <c r="A47" s="24">
        <v>43</v>
      </c>
      <c r="B47" s="48" t="s">
        <v>57</v>
      </c>
      <c r="C47" s="48" t="s">
        <v>179</v>
      </c>
      <c r="D47" s="48" t="s">
        <v>140</v>
      </c>
      <c r="E47" s="46">
        <v>1</v>
      </c>
      <c r="F47" s="48" t="s">
        <v>141</v>
      </c>
      <c r="G47" s="48" t="s">
        <v>142</v>
      </c>
      <c r="H47" s="48" t="s">
        <v>142</v>
      </c>
    </row>
    <row r="48" spans="1:8" ht="36.5" customHeight="1" x14ac:dyDescent="0.35">
      <c r="A48" s="24">
        <v>44</v>
      </c>
      <c r="B48" s="48" t="s">
        <v>57</v>
      </c>
      <c r="C48" s="48" t="s">
        <v>180</v>
      </c>
      <c r="D48" s="48" t="s">
        <v>140</v>
      </c>
      <c r="E48" s="46">
        <v>1</v>
      </c>
      <c r="F48" s="48" t="s">
        <v>141</v>
      </c>
      <c r="G48" s="48" t="s">
        <v>142</v>
      </c>
      <c r="H48" s="48" t="s">
        <v>142</v>
      </c>
    </row>
    <row r="49" spans="1:8" ht="36.5" customHeight="1" x14ac:dyDescent="0.35">
      <c r="A49" s="24">
        <v>45</v>
      </c>
      <c r="B49" s="48" t="s">
        <v>57</v>
      </c>
      <c r="C49" s="48" t="s">
        <v>181</v>
      </c>
      <c r="D49" s="48" t="s">
        <v>140</v>
      </c>
      <c r="E49" s="46">
        <v>1</v>
      </c>
      <c r="F49" s="48" t="s">
        <v>141</v>
      </c>
      <c r="G49" s="48" t="s">
        <v>142</v>
      </c>
      <c r="H49" s="48" t="s">
        <v>142</v>
      </c>
    </row>
    <row r="50" spans="1:8" ht="36.5" customHeight="1" x14ac:dyDescent="0.35">
      <c r="A50" s="24">
        <v>46</v>
      </c>
      <c r="B50" s="48" t="s">
        <v>57</v>
      </c>
      <c r="C50" s="48" t="s">
        <v>182</v>
      </c>
      <c r="D50" s="48" t="s">
        <v>140</v>
      </c>
      <c r="E50" s="46">
        <v>1</v>
      </c>
      <c r="F50" s="48" t="s">
        <v>141</v>
      </c>
      <c r="G50" s="48" t="s">
        <v>142</v>
      </c>
      <c r="H50" s="48" t="s">
        <v>142</v>
      </c>
    </row>
    <row r="51" spans="1:8" ht="36.5" customHeight="1" x14ac:dyDescent="0.35">
      <c r="A51" s="24">
        <v>47</v>
      </c>
      <c r="B51" s="48" t="s">
        <v>57</v>
      </c>
      <c r="C51" s="48" t="s">
        <v>183</v>
      </c>
      <c r="D51" s="48" t="s">
        <v>140</v>
      </c>
      <c r="E51" s="46">
        <v>1</v>
      </c>
      <c r="F51" s="48" t="s">
        <v>141</v>
      </c>
      <c r="G51" s="48" t="s">
        <v>142</v>
      </c>
      <c r="H51" s="48" t="s">
        <v>142</v>
      </c>
    </row>
    <row r="52" spans="1:8" ht="36.5" customHeight="1" x14ac:dyDescent="0.35">
      <c r="A52" s="24">
        <v>48</v>
      </c>
      <c r="B52" s="48" t="s">
        <v>57</v>
      </c>
      <c r="C52" s="48" t="s">
        <v>184</v>
      </c>
      <c r="D52" s="48" t="s">
        <v>140</v>
      </c>
      <c r="E52" s="46">
        <v>1</v>
      </c>
      <c r="F52" s="48" t="s">
        <v>141</v>
      </c>
      <c r="G52" s="48" t="s">
        <v>142</v>
      </c>
      <c r="H52" s="48" t="s">
        <v>142</v>
      </c>
    </row>
    <row r="53" spans="1:8" ht="36.5" customHeight="1" x14ac:dyDescent="0.35">
      <c r="A53" s="24">
        <v>49</v>
      </c>
      <c r="B53" s="48" t="s">
        <v>57</v>
      </c>
      <c r="C53" s="48" t="s">
        <v>185</v>
      </c>
      <c r="D53" s="48" t="s">
        <v>140</v>
      </c>
      <c r="E53" s="46">
        <v>1</v>
      </c>
      <c r="F53" s="48" t="s">
        <v>141</v>
      </c>
      <c r="G53" s="48" t="s">
        <v>142</v>
      </c>
      <c r="H53" s="48" t="s">
        <v>142</v>
      </c>
    </row>
    <row r="54" spans="1:8" ht="36.5" customHeight="1" x14ac:dyDescent="0.35">
      <c r="A54" s="24">
        <v>50</v>
      </c>
      <c r="B54" s="48" t="s">
        <v>57</v>
      </c>
      <c r="C54" s="48" t="s">
        <v>164</v>
      </c>
      <c r="D54" s="48" t="s">
        <v>140</v>
      </c>
      <c r="E54" s="46">
        <v>1</v>
      </c>
      <c r="F54" s="48" t="s">
        <v>141</v>
      </c>
      <c r="G54" s="48" t="s">
        <v>142</v>
      </c>
      <c r="H54" s="48" t="s">
        <v>142</v>
      </c>
    </row>
    <row r="55" spans="1:8" ht="36.5" customHeight="1" x14ac:dyDescent="0.35">
      <c r="A55" s="24">
        <v>51</v>
      </c>
      <c r="B55" s="48" t="s">
        <v>57</v>
      </c>
      <c r="C55" s="48" t="s">
        <v>186</v>
      </c>
      <c r="D55" s="48" t="s">
        <v>140</v>
      </c>
      <c r="E55" s="46">
        <v>1</v>
      </c>
      <c r="F55" s="48" t="s">
        <v>141</v>
      </c>
      <c r="G55" s="48" t="s">
        <v>142</v>
      </c>
      <c r="H55" s="48" t="s">
        <v>142</v>
      </c>
    </row>
    <row r="56" spans="1:8" ht="36.5" customHeight="1" x14ac:dyDescent="0.35">
      <c r="A56" s="24">
        <v>52</v>
      </c>
      <c r="B56" s="48" t="s">
        <v>57</v>
      </c>
      <c r="C56" s="48" t="s">
        <v>187</v>
      </c>
      <c r="D56" s="48" t="s">
        <v>140</v>
      </c>
      <c r="E56" s="46">
        <v>1</v>
      </c>
      <c r="F56" s="48" t="s">
        <v>141</v>
      </c>
      <c r="G56" s="48" t="s">
        <v>142</v>
      </c>
      <c r="H56" s="48" t="s">
        <v>142</v>
      </c>
    </row>
    <row r="57" spans="1:8" ht="36.5" customHeight="1" x14ac:dyDescent="0.35">
      <c r="A57" s="24">
        <v>53</v>
      </c>
      <c r="B57" s="48" t="s">
        <v>57</v>
      </c>
      <c r="C57" s="48" t="s">
        <v>188</v>
      </c>
      <c r="D57" s="48" t="s">
        <v>140</v>
      </c>
      <c r="E57" s="46">
        <v>1</v>
      </c>
      <c r="F57" s="48" t="s">
        <v>141</v>
      </c>
      <c r="G57" s="48" t="s">
        <v>142</v>
      </c>
      <c r="H57" s="48" t="s">
        <v>142</v>
      </c>
    </row>
    <row r="58" spans="1:8" ht="36.5" customHeight="1" x14ac:dyDescent="0.35">
      <c r="A58" s="24">
        <v>54</v>
      </c>
      <c r="B58" s="48" t="s">
        <v>57</v>
      </c>
      <c r="C58" s="48" t="s">
        <v>189</v>
      </c>
      <c r="D58" s="48" t="s">
        <v>140</v>
      </c>
      <c r="E58" s="46">
        <v>1</v>
      </c>
      <c r="F58" s="48" t="s">
        <v>141</v>
      </c>
      <c r="G58" s="48" t="s">
        <v>142</v>
      </c>
      <c r="H58" s="48" t="s">
        <v>142</v>
      </c>
    </row>
    <row r="59" spans="1:8" ht="36.5" customHeight="1" x14ac:dyDescent="0.35">
      <c r="A59" s="24">
        <v>55</v>
      </c>
      <c r="B59" s="48" t="s">
        <v>57</v>
      </c>
      <c r="C59" s="48" t="s">
        <v>190</v>
      </c>
      <c r="D59" s="48" t="s">
        <v>140</v>
      </c>
      <c r="E59" s="46">
        <v>1</v>
      </c>
      <c r="F59" s="48" t="s">
        <v>141</v>
      </c>
      <c r="G59" s="48" t="s">
        <v>142</v>
      </c>
      <c r="H59" s="48" t="s">
        <v>142</v>
      </c>
    </row>
    <row r="60" spans="1:8" ht="36.5" customHeight="1" x14ac:dyDescent="0.35">
      <c r="A60" s="24">
        <v>56</v>
      </c>
      <c r="B60" s="48" t="s">
        <v>57</v>
      </c>
      <c r="C60" s="48" t="s">
        <v>191</v>
      </c>
      <c r="D60" s="48" t="s">
        <v>140</v>
      </c>
      <c r="E60" s="46">
        <v>1</v>
      </c>
      <c r="F60" s="48" t="s">
        <v>141</v>
      </c>
      <c r="G60" s="48" t="s">
        <v>142</v>
      </c>
      <c r="H60" s="48" t="s">
        <v>142</v>
      </c>
    </row>
    <row r="61" spans="1:8" ht="36.5" customHeight="1" x14ac:dyDescent="0.35">
      <c r="A61" s="24">
        <v>57</v>
      </c>
      <c r="B61" s="48" t="s">
        <v>57</v>
      </c>
      <c r="C61" s="48" t="s">
        <v>192</v>
      </c>
      <c r="D61" s="48" t="s">
        <v>140</v>
      </c>
      <c r="E61" s="46">
        <v>1</v>
      </c>
      <c r="F61" s="48" t="s">
        <v>141</v>
      </c>
      <c r="G61" s="48" t="s">
        <v>142</v>
      </c>
      <c r="H61" s="48" t="s">
        <v>142</v>
      </c>
    </row>
    <row r="62" spans="1:8" ht="36.5" customHeight="1" x14ac:dyDescent="0.35">
      <c r="A62" s="24">
        <v>58</v>
      </c>
      <c r="B62" s="48" t="s">
        <v>57</v>
      </c>
      <c r="C62" s="48" t="s">
        <v>172</v>
      </c>
      <c r="D62" s="48" t="s">
        <v>140</v>
      </c>
      <c r="E62" s="46">
        <v>1</v>
      </c>
      <c r="F62" s="48" t="s">
        <v>141</v>
      </c>
      <c r="G62" s="48" t="s">
        <v>142</v>
      </c>
      <c r="H62" s="48" t="s">
        <v>142</v>
      </c>
    </row>
    <row r="63" spans="1:8" ht="36.5" customHeight="1" x14ac:dyDescent="0.35">
      <c r="A63" s="24">
        <v>59</v>
      </c>
      <c r="B63" s="48" t="s">
        <v>57</v>
      </c>
      <c r="C63" s="48" t="s">
        <v>193</v>
      </c>
      <c r="D63" s="48" t="s">
        <v>140</v>
      </c>
      <c r="E63" s="46">
        <v>1</v>
      </c>
      <c r="F63" s="48" t="s">
        <v>141</v>
      </c>
      <c r="G63" s="48" t="s">
        <v>142</v>
      </c>
      <c r="H63" s="48" t="s">
        <v>142</v>
      </c>
    </row>
    <row r="64" spans="1:8" ht="36.5" customHeight="1" x14ac:dyDescent="0.35">
      <c r="A64" s="24">
        <v>60</v>
      </c>
      <c r="B64" s="48" t="s">
        <v>57</v>
      </c>
      <c r="C64" s="48" t="s">
        <v>194</v>
      </c>
      <c r="D64" s="48" t="s">
        <v>140</v>
      </c>
      <c r="E64" s="46">
        <v>1</v>
      </c>
      <c r="F64" s="48" t="s">
        <v>141</v>
      </c>
      <c r="G64" s="48" t="s">
        <v>142</v>
      </c>
      <c r="H64" s="48" t="s">
        <v>142</v>
      </c>
    </row>
    <row r="65" spans="1:8" ht="36.5" customHeight="1" x14ac:dyDescent="0.35">
      <c r="A65" s="24">
        <v>61</v>
      </c>
      <c r="B65" s="48" t="s">
        <v>57</v>
      </c>
      <c r="C65" s="48" t="s">
        <v>195</v>
      </c>
      <c r="D65" s="48" t="s">
        <v>140</v>
      </c>
      <c r="E65" s="46">
        <v>1</v>
      </c>
      <c r="F65" s="48" t="s">
        <v>141</v>
      </c>
      <c r="G65" s="48" t="s">
        <v>142</v>
      </c>
      <c r="H65" s="48" t="s">
        <v>142</v>
      </c>
    </row>
    <row r="66" spans="1:8" ht="36.5" customHeight="1" x14ac:dyDescent="0.35">
      <c r="A66" s="24">
        <v>62</v>
      </c>
      <c r="B66" s="48" t="s">
        <v>57</v>
      </c>
      <c r="C66" s="48" t="s">
        <v>196</v>
      </c>
      <c r="D66" s="48" t="s">
        <v>140</v>
      </c>
      <c r="E66" s="46">
        <v>1</v>
      </c>
      <c r="F66" s="48" t="s">
        <v>141</v>
      </c>
      <c r="G66" s="48" t="s">
        <v>142</v>
      </c>
      <c r="H66" s="48" t="s">
        <v>142</v>
      </c>
    </row>
    <row r="67" spans="1:8" ht="36.5" customHeight="1" x14ac:dyDescent="0.35">
      <c r="A67" s="24">
        <v>63</v>
      </c>
      <c r="B67" s="48" t="s">
        <v>57</v>
      </c>
      <c r="C67" s="48" t="s">
        <v>197</v>
      </c>
      <c r="D67" s="48" t="s">
        <v>140</v>
      </c>
      <c r="E67" s="46">
        <v>1</v>
      </c>
      <c r="F67" s="48" t="s">
        <v>141</v>
      </c>
      <c r="G67" s="48" t="s">
        <v>142</v>
      </c>
      <c r="H67" s="48" t="s">
        <v>142</v>
      </c>
    </row>
    <row r="68" spans="1:8" ht="36.5" customHeight="1" x14ac:dyDescent="0.35">
      <c r="A68" s="24">
        <v>64</v>
      </c>
      <c r="B68" s="48" t="s">
        <v>57</v>
      </c>
      <c r="C68" s="48" t="s">
        <v>198</v>
      </c>
      <c r="D68" s="48" t="s">
        <v>140</v>
      </c>
      <c r="E68" s="46">
        <v>1</v>
      </c>
      <c r="F68" s="48" t="s">
        <v>141</v>
      </c>
      <c r="G68" s="48" t="s">
        <v>142</v>
      </c>
      <c r="H68" s="48" t="s">
        <v>142</v>
      </c>
    </row>
    <row r="69" spans="1:8" ht="36.5" customHeight="1" x14ac:dyDescent="0.35">
      <c r="A69" s="24">
        <v>65</v>
      </c>
      <c r="B69" s="48" t="s">
        <v>57</v>
      </c>
      <c r="C69" s="48" t="s">
        <v>199</v>
      </c>
      <c r="D69" s="48" t="s">
        <v>140</v>
      </c>
      <c r="E69" s="46">
        <v>1</v>
      </c>
      <c r="F69" s="48" t="s">
        <v>141</v>
      </c>
      <c r="G69" s="48" t="s">
        <v>142</v>
      </c>
      <c r="H69" s="48" t="s">
        <v>142</v>
      </c>
    </row>
    <row r="70" spans="1:8" ht="36.5" customHeight="1" x14ac:dyDescent="0.35">
      <c r="A70" s="24">
        <v>66</v>
      </c>
      <c r="B70" s="48" t="s">
        <v>57</v>
      </c>
      <c r="C70" s="48" t="s">
        <v>200</v>
      </c>
      <c r="D70" s="48" t="s">
        <v>140</v>
      </c>
      <c r="E70" s="46">
        <v>1</v>
      </c>
      <c r="F70" s="48" t="s">
        <v>141</v>
      </c>
      <c r="G70" s="48" t="s">
        <v>142</v>
      </c>
      <c r="H70" s="48" t="s">
        <v>142</v>
      </c>
    </row>
    <row r="71" spans="1:8" ht="36.5" customHeight="1" x14ac:dyDescent="0.35">
      <c r="A71" s="24">
        <v>67</v>
      </c>
      <c r="B71" s="48" t="s">
        <v>57</v>
      </c>
      <c r="C71" s="48" t="s">
        <v>201</v>
      </c>
      <c r="D71" s="48" t="s">
        <v>140</v>
      </c>
      <c r="E71" s="46">
        <v>1</v>
      </c>
      <c r="F71" s="48" t="s">
        <v>141</v>
      </c>
      <c r="G71" s="48" t="s">
        <v>142</v>
      </c>
      <c r="H71" s="48" t="s">
        <v>142</v>
      </c>
    </row>
    <row r="72" spans="1:8" ht="36.5" customHeight="1" x14ac:dyDescent="0.35">
      <c r="A72" s="24">
        <v>68</v>
      </c>
      <c r="B72" s="48" t="s">
        <v>57</v>
      </c>
      <c r="C72" s="48" t="s">
        <v>202</v>
      </c>
      <c r="D72" s="48" t="s">
        <v>140</v>
      </c>
      <c r="E72" s="46">
        <v>1</v>
      </c>
      <c r="F72" s="48" t="s">
        <v>141</v>
      </c>
      <c r="G72" s="48" t="s">
        <v>142</v>
      </c>
      <c r="H72" s="48" t="s">
        <v>142</v>
      </c>
    </row>
    <row r="73" spans="1:8" ht="36.5" customHeight="1" x14ac:dyDescent="0.35">
      <c r="A73" s="24">
        <v>69</v>
      </c>
      <c r="B73" s="48" t="s">
        <v>57</v>
      </c>
      <c r="C73" s="48" t="s">
        <v>203</v>
      </c>
      <c r="D73" s="48" t="s">
        <v>140</v>
      </c>
      <c r="E73" s="46">
        <v>1</v>
      </c>
      <c r="F73" s="48" t="s">
        <v>141</v>
      </c>
      <c r="G73" s="48" t="s">
        <v>142</v>
      </c>
      <c r="H73" s="48" t="s">
        <v>142</v>
      </c>
    </row>
    <row r="74" spans="1:8" ht="36.5" customHeight="1" x14ac:dyDescent="0.35">
      <c r="A74" s="24">
        <v>70</v>
      </c>
      <c r="B74" s="48" t="s">
        <v>57</v>
      </c>
      <c r="C74" s="48" t="s">
        <v>204</v>
      </c>
      <c r="D74" s="48" t="s">
        <v>140</v>
      </c>
      <c r="E74" s="46">
        <v>1</v>
      </c>
      <c r="F74" s="48" t="s">
        <v>141</v>
      </c>
      <c r="G74" s="48" t="s">
        <v>142</v>
      </c>
      <c r="H74" s="48" t="s">
        <v>142</v>
      </c>
    </row>
    <row r="75" spans="1:8" ht="36.5" customHeight="1" x14ac:dyDescent="0.35">
      <c r="A75" s="24">
        <v>71</v>
      </c>
      <c r="B75" s="48" t="s">
        <v>57</v>
      </c>
      <c r="C75" s="48" t="s">
        <v>147</v>
      </c>
      <c r="D75" s="48" t="s">
        <v>140</v>
      </c>
      <c r="E75" s="46">
        <v>1</v>
      </c>
      <c r="F75" s="48" t="s">
        <v>141</v>
      </c>
      <c r="G75" s="48" t="s">
        <v>142</v>
      </c>
      <c r="H75" s="48" t="s">
        <v>142</v>
      </c>
    </row>
    <row r="76" spans="1:8" ht="36.5" customHeight="1" x14ac:dyDescent="0.35">
      <c r="A76" s="24">
        <v>72</v>
      </c>
      <c r="B76" s="48" t="s">
        <v>57</v>
      </c>
      <c r="C76" s="48" t="s">
        <v>161</v>
      </c>
      <c r="D76" s="48" t="s">
        <v>140</v>
      </c>
      <c r="E76" s="46">
        <v>1</v>
      </c>
      <c r="F76" s="48" t="s">
        <v>141</v>
      </c>
      <c r="G76" s="48" t="s">
        <v>142</v>
      </c>
      <c r="H76" s="48" t="s">
        <v>142</v>
      </c>
    </row>
    <row r="77" spans="1:8" ht="36.5" customHeight="1" x14ac:dyDescent="0.35">
      <c r="A77" s="24">
        <v>73</v>
      </c>
      <c r="B77" s="48" t="s">
        <v>57</v>
      </c>
      <c r="C77" s="48" t="s">
        <v>205</v>
      </c>
      <c r="D77" s="48" t="s">
        <v>140</v>
      </c>
      <c r="E77" s="46">
        <v>1</v>
      </c>
      <c r="F77" s="48" t="s">
        <v>141</v>
      </c>
      <c r="G77" s="48" t="s">
        <v>142</v>
      </c>
      <c r="H77" s="48" t="s">
        <v>142</v>
      </c>
    </row>
    <row r="78" spans="1:8" ht="36.5" customHeight="1" x14ac:dyDescent="0.35">
      <c r="A78" s="24">
        <v>74</v>
      </c>
      <c r="B78" s="48" t="s">
        <v>57</v>
      </c>
      <c r="C78" s="48" t="s">
        <v>206</v>
      </c>
      <c r="D78" s="48" t="s">
        <v>140</v>
      </c>
      <c r="E78" s="46">
        <v>1</v>
      </c>
      <c r="F78" s="48" t="s">
        <v>141</v>
      </c>
      <c r="G78" s="48" t="s">
        <v>142</v>
      </c>
      <c r="H78" s="48" t="s">
        <v>142</v>
      </c>
    </row>
    <row r="79" spans="1:8" ht="36.5" customHeight="1" x14ac:dyDescent="0.35">
      <c r="A79" s="24">
        <v>75</v>
      </c>
      <c r="B79" s="48" t="s">
        <v>57</v>
      </c>
      <c r="C79" s="48" t="s">
        <v>207</v>
      </c>
      <c r="D79" s="48" t="s">
        <v>140</v>
      </c>
      <c r="E79" s="46">
        <v>1</v>
      </c>
      <c r="F79" s="48" t="s">
        <v>141</v>
      </c>
      <c r="G79" s="48" t="s">
        <v>142</v>
      </c>
      <c r="H79" s="48" t="s">
        <v>142</v>
      </c>
    </row>
    <row r="80" spans="1:8" ht="36.5" customHeight="1" x14ac:dyDescent="0.35">
      <c r="A80" s="24">
        <v>76</v>
      </c>
      <c r="B80" s="48" t="s">
        <v>57</v>
      </c>
      <c r="C80" s="48" t="s">
        <v>208</v>
      </c>
      <c r="D80" s="48" t="s">
        <v>140</v>
      </c>
      <c r="E80" s="46">
        <v>1</v>
      </c>
      <c r="F80" s="48" t="s">
        <v>141</v>
      </c>
      <c r="G80" s="48" t="s">
        <v>142</v>
      </c>
      <c r="H80" s="48" t="s">
        <v>142</v>
      </c>
    </row>
    <row r="81" spans="1:8" ht="36.5" customHeight="1" x14ac:dyDescent="0.35">
      <c r="A81" s="24">
        <v>77</v>
      </c>
      <c r="B81" s="48" t="s">
        <v>57</v>
      </c>
      <c r="C81" s="48" t="s">
        <v>209</v>
      </c>
      <c r="D81" s="48" t="s">
        <v>140</v>
      </c>
      <c r="E81" s="46">
        <v>1</v>
      </c>
      <c r="F81" s="48" t="s">
        <v>141</v>
      </c>
      <c r="G81" s="48" t="s">
        <v>142</v>
      </c>
      <c r="H81" s="48" t="s">
        <v>142</v>
      </c>
    </row>
    <row r="82" spans="1:8" ht="36.5" customHeight="1" x14ac:dyDescent="0.35">
      <c r="A82" s="24">
        <v>78</v>
      </c>
      <c r="B82" s="48" t="s">
        <v>57</v>
      </c>
      <c r="C82" s="48" t="s">
        <v>210</v>
      </c>
      <c r="D82" s="48" t="s">
        <v>140</v>
      </c>
      <c r="E82" s="46">
        <v>1</v>
      </c>
      <c r="F82" s="48" t="s">
        <v>141</v>
      </c>
      <c r="G82" s="48" t="s">
        <v>142</v>
      </c>
      <c r="H82" s="48" t="s">
        <v>142</v>
      </c>
    </row>
    <row r="83" spans="1:8" ht="36.5" customHeight="1" x14ac:dyDescent="0.35">
      <c r="A83" s="24">
        <v>79</v>
      </c>
      <c r="B83" s="48" t="s">
        <v>57</v>
      </c>
      <c r="C83" s="48" t="s">
        <v>211</v>
      </c>
      <c r="D83" s="48" t="s">
        <v>140</v>
      </c>
      <c r="E83" s="46">
        <v>1</v>
      </c>
      <c r="F83" s="48" t="s">
        <v>141</v>
      </c>
      <c r="G83" s="48" t="s">
        <v>142</v>
      </c>
      <c r="H83" s="48" t="s">
        <v>142</v>
      </c>
    </row>
    <row r="84" spans="1:8" ht="36.5" customHeight="1" x14ac:dyDescent="0.35">
      <c r="A84" s="24">
        <v>80</v>
      </c>
      <c r="B84" s="48" t="s">
        <v>57</v>
      </c>
      <c r="C84" s="48" t="s">
        <v>212</v>
      </c>
      <c r="D84" s="48" t="s">
        <v>140</v>
      </c>
      <c r="E84" s="46">
        <v>1</v>
      </c>
      <c r="F84" s="48" t="s">
        <v>141</v>
      </c>
      <c r="G84" s="48" t="s">
        <v>142</v>
      </c>
      <c r="H84" s="48" t="s">
        <v>142</v>
      </c>
    </row>
    <row r="85" spans="1:8" ht="36.5" customHeight="1" x14ac:dyDescent="0.35">
      <c r="A85" s="24">
        <v>81</v>
      </c>
      <c r="B85" s="48" t="s">
        <v>57</v>
      </c>
      <c r="C85" s="48" t="s">
        <v>213</v>
      </c>
      <c r="D85" s="48" t="s">
        <v>140</v>
      </c>
      <c r="E85" s="46">
        <v>1</v>
      </c>
      <c r="F85" s="48" t="s">
        <v>141</v>
      </c>
      <c r="G85" s="48" t="s">
        <v>142</v>
      </c>
      <c r="H85" s="48" t="s">
        <v>142</v>
      </c>
    </row>
    <row r="86" spans="1:8" ht="36.5" customHeight="1" x14ac:dyDescent="0.35">
      <c r="A86" s="24">
        <v>82</v>
      </c>
      <c r="B86" s="48" t="s">
        <v>57</v>
      </c>
      <c r="C86" s="48" t="s">
        <v>214</v>
      </c>
      <c r="D86" s="48" t="s">
        <v>140</v>
      </c>
      <c r="E86" s="46">
        <v>1</v>
      </c>
      <c r="F86" s="48" t="s">
        <v>141</v>
      </c>
      <c r="G86" s="48" t="s">
        <v>142</v>
      </c>
      <c r="H86" s="48" t="s">
        <v>142</v>
      </c>
    </row>
    <row r="87" spans="1:8" ht="36.5" customHeight="1" x14ac:dyDescent="0.35">
      <c r="A87" s="24">
        <v>83</v>
      </c>
      <c r="B87" s="48" t="s">
        <v>57</v>
      </c>
      <c r="C87" s="48" t="s">
        <v>215</v>
      </c>
      <c r="D87" s="48" t="s">
        <v>140</v>
      </c>
      <c r="E87" s="46">
        <v>1</v>
      </c>
      <c r="F87" s="48" t="s">
        <v>141</v>
      </c>
      <c r="G87" s="48" t="s">
        <v>142</v>
      </c>
      <c r="H87" s="48" t="s">
        <v>142</v>
      </c>
    </row>
    <row r="88" spans="1:8" ht="36.5" customHeight="1" x14ac:dyDescent="0.35">
      <c r="A88" s="24">
        <v>84</v>
      </c>
      <c r="B88" s="48" t="s">
        <v>57</v>
      </c>
      <c r="C88" s="48" t="s">
        <v>216</v>
      </c>
      <c r="D88" s="48" t="s">
        <v>140</v>
      </c>
      <c r="E88" s="46">
        <v>1</v>
      </c>
      <c r="F88" s="48" t="s">
        <v>217</v>
      </c>
      <c r="G88" s="48" t="s">
        <v>142</v>
      </c>
      <c r="H88" s="48" t="s">
        <v>142</v>
      </c>
    </row>
    <row r="89" spans="1:8" ht="36.5" customHeight="1" x14ac:dyDescent="0.35">
      <c r="A89" s="24">
        <v>85</v>
      </c>
      <c r="B89" s="48" t="s">
        <v>57</v>
      </c>
      <c r="C89" s="48" t="s">
        <v>218</v>
      </c>
      <c r="D89" s="48" t="s">
        <v>140</v>
      </c>
      <c r="E89" s="46">
        <v>1</v>
      </c>
      <c r="F89" s="48" t="s">
        <v>141</v>
      </c>
      <c r="G89" s="48" t="s">
        <v>142</v>
      </c>
      <c r="H89" s="48" t="s">
        <v>142</v>
      </c>
    </row>
    <row r="90" spans="1:8" ht="36.5" customHeight="1" x14ac:dyDescent="0.35">
      <c r="A90" s="24">
        <v>86</v>
      </c>
      <c r="B90" s="48" t="s">
        <v>57</v>
      </c>
      <c r="C90" s="48" t="s">
        <v>219</v>
      </c>
      <c r="D90" s="48" t="s">
        <v>140</v>
      </c>
      <c r="E90" s="46">
        <v>1</v>
      </c>
      <c r="F90" s="48" t="s">
        <v>141</v>
      </c>
      <c r="G90" s="48" t="s">
        <v>142</v>
      </c>
      <c r="H90" s="48" t="s">
        <v>142</v>
      </c>
    </row>
    <row r="91" spans="1:8" ht="36.5" customHeight="1" x14ac:dyDescent="0.35">
      <c r="A91" s="24">
        <v>87</v>
      </c>
      <c r="B91" s="48" t="s">
        <v>57</v>
      </c>
      <c r="C91" s="48" t="s">
        <v>220</v>
      </c>
      <c r="D91" s="48" t="s">
        <v>140</v>
      </c>
      <c r="E91" s="46">
        <v>1</v>
      </c>
      <c r="F91" s="48" t="s">
        <v>141</v>
      </c>
      <c r="G91" s="48" t="s">
        <v>142</v>
      </c>
      <c r="H91" s="48" t="s">
        <v>142</v>
      </c>
    </row>
    <row r="92" spans="1:8" ht="36.5" customHeight="1" x14ac:dyDescent="0.35">
      <c r="A92" s="24">
        <v>88</v>
      </c>
      <c r="B92" s="48" t="s">
        <v>57</v>
      </c>
      <c r="C92" s="48" t="s">
        <v>221</v>
      </c>
      <c r="D92" s="48" t="s">
        <v>140</v>
      </c>
      <c r="E92" s="46">
        <v>1</v>
      </c>
      <c r="F92" s="48" t="s">
        <v>141</v>
      </c>
      <c r="G92" s="48" t="s">
        <v>142</v>
      </c>
      <c r="H92" s="48" t="s">
        <v>142</v>
      </c>
    </row>
    <row r="93" spans="1:8" ht="36.5" customHeight="1" x14ac:dyDescent="0.35">
      <c r="A93" s="24">
        <v>89</v>
      </c>
      <c r="B93" s="48" t="s">
        <v>57</v>
      </c>
      <c r="C93" s="48" t="s">
        <v>222</v>
      </c>
      <c r="D93" s="48" t="s">
        <v>140</v>
      </c>
      <c r="E93" s="46">
        <v>1</v>
      </c>
      <c r="F93" s="48" t="s">
        <v>141</v>
      </c>
      <c r="G93" s="48" t="s">
        <v>142</v>
      </c>
      <c r="H93" s="48" t="s">
        <v>142</v>
      </c>
    </row>
    <row r="94" spans="1:8" ht="36.5" customHeight="1" x14ac:dyDescent="0.35">
      <c r="A94" s="24">
        <v>90</v>
      </c>
      <c r="B94" s="48" t="s">
        <v>57</v>
      </c>
      <c r="C94" s="48" t="s">
        <v>223</v>
      </c>
      <c r="D94" s="48" t="s">
        <v>140</v>
      </c>
      <c r="E94" s="46">
        <v>1</v>
      </c>
      <c r="F94" s="48" t="s">
        <v>141</v>
      </c>
      <c r="G94" s="48" t="s">
        <v>142</v>
      </c>
      <c r="H94" s="48" t="s">
        <v>142</v>
      </c>
    </row>
    <row r="95" spans="1:8" ht="36.5" customHeight="1" x14ac:dyDescent="0.35">
      <c r="A95" s="24">
        <v>91</v>
      </c>
      <c r="B95" s="48" t="s">
        <v>57</v>
      </c>
      <c r="C95" s="48" t="s">
        <v>224</v>
      </c>
      <c r="D95" s="48" t="s">
        <v>140</v>
      </c>
      <c r="E95" s="46">
        <v>1</v>
      </c>
      <c r="F95" s="48" t="s">
        <v>141</v>
      </c>
      <c r="G95" s="48" t="s">
        <v>142</v>
      </c>
      <c r="H95" s="48" t="s">
        <v>142</v>
      </c>
    </row>
    <row r="96" spans="1:8" ht="36.5" customHeight="1" x14ac:dyDescent="0.35">
      <c r="A96" s="24">
        <v>92</v>
      </c>
      <c r="B96" s="48" t="s">
        <v>57</v>
      </c>
      <c r="C96" s="48" t="s">
        <v>225</v>
      </c>
      <c r="D96" s="48" t="s">
        <v>140</v>
      </c>
      <c r="E96" s="46">
        <v>1</v>
      </c>
      <c r="F96" s="48" t="s">
        <v>141</v>
      </c>
      <c r="G96" s="48" t="s">
        <v>142</v>
      </c>
      <c r="H96" s="48" t="s">
        <v>142</v>
      </c>
    </row>
    <row r="97" spans="1:8" ht="36.5" customHeight="1" x14ac:dyDescent="0.35">
      <c r="A97" s="24">
        <v>93</v>
      </c>
      <c r="B97" s="48" t="s">
        <v>57</v>
      </c>
      <c r="C97" s="48" t="s">
        <v>226</v>
      </c>
      <c r="D97" s="48" t="s">
        <v>140</v>
      </c>
      <c r="E97" s="46">
        <v>1</v>
      </c>
      <c r="F97" s="48" t="s">
        <v>141</v>
      </c>
      <c r="G97" s="48" t="s">
        <v>142</v>
      </c>
      <c r="H97" s="48" t="s">
        <v>142</v>
      </c>
    </row>
    <row r="98" spans="1:8" ht="36.5" customHeight="1" x14ac:dyDescent="0.35">
      <c r="A98" s="24">
        <v>94</v>
      </c>
      <c r="B98" s="48" t="s">
        <v>57</v>
      </c>
      <c r="C98" s="48" t="s">
        <v>227</v>
      </c>
      <c r="D98" s="48" t="s">
        <v>140</v>
      </c>
      <c r="E98" s="46">
        <v>1</v>
      </c>
      <c r="F98" s="48" t="s">
        <v>141</v>
      </c>
      <c r="G98" s="48" t="s">
        <v>142</v>
      </c>
      <c r="H98" s="48" t="s">
        <v>142</v>
      </c>
    </row>
    <row r="99" spans="1:8" ht="36.5" customHeight="1" x14ac:dyDescent="0.35">
      <c r="A99" s="24">
        <v>95</v>
      </c>
      <c r="B99" s="48" t="s">
        <v>57</v>
      </c>
      <c r="C99" s="48" t="s">
        <v>228</v>
      </c>
      <c r="D99" s="48" t="s">
        <v>140</v>
      </c>
      <c r="E99" s="46">
        <v>1</v>
      </c>
      <c r="F99" s="48" t="s">
        <v>141</v>
      </c>
      <c r="G99" s="48" t="s">
        <v>142</v>
      </c>
      <c r="H99" s="48" t="s">
        <v>142</v>
      </c>
    </row>
    <row r="100" spans="1:8" ht="36.5" customHeight="1" x14ac:dyDescent="0.35">
      <c r="A100" s="24">
        <v>96</v>
      </c>
      <c r="B100" s="48" t="s">
        <v>57</v>
      </c>
      <c r="C100" s="48" t="s">
        <v>229</v>
      </c>
      <c r="D100" s="48" t="s">
        <v>140</v>
      </c>
      <c r="E100" s="46">
        <v>1</v>
      </c>
      <c r="F100" s="48" t="s">
        <v>141</v>
      </c>
      <c r="G100" s="48" t="s">
        <v>142</v>
      </c>
      <c r="H100" s="48" t="s">
        <v>142</v>
      </c>
    </row>
    <row r="101" spans="1:8" ht="36.5" customHeight="1" x14ac:dyDescent="0.35">
      <c r="A101" s="24">
        <v>97</v>
      </c>
      <c r="B101" s="48" t="s">
        <v>57</v>
      </c>
      <c r="C101" s="48" t="s">
        <v>230</v>
      </c>
      <c r="D101" s="48" t="s">
        <v>140</v>
      </c>
      <c r="E101" s="46">
        <v>1</v>
      </c>
      <c r="F101" s="48" t="s">
        <v>141</v>
      </c>
      <c r="G101" s="48" t="s">
        <v>142</v>
      </c>
      <c r="H101" s="48" t="s">
        <v>142</v>
      </c>
    </row>
    <row r="102" spans="1:8" ht="36.5" customHeight="1" x14ac:dyDescent="0.35">
      <c r="A102" s="24">
        <v>98</v>
      </c>
      <c r="B102" s="48" t="s">
        <v>57</v>
      </c>
      <c r="C102" s="48" t="s">
        <v>231</v>
      </c>
      <c r="D102" s="48" t="s">
        <v>140</v>
      </c>
      <c r="E102" s="46">
        <v>1</v>
      </c>
      <c r="F102" s="48" t="s">
        <v>141</v>
      </c>
      <c r="G102" s="48" t="s">
        <v>142</v>
      </c>
      <c r="H102" s="48" t="s">
        <v>142</v>
      </c>
    </row>
    <row r="103" spans="1:8" ht="36.5" customHeight="1" x14ac:dyDescent="0.35">
      <c r="A103" s="24">
        <v>99</v>
      </c>
      <c r="B103" s="48" t="s">
        <v>57</v>
      </c>
      <c r="C103" s="48" t="s">
        <v>232</v>
      </c>
      <c r="D103" s="48" t="s">
        <v>140</v>
      </c>
      <c r="E103" s="46">
        <v>1</v>
      </c>
      <c r="F103" s="48" t="s">
        <v>141</v>
      </c>
      <c r="G103" s="48" t="s">
        <v>142</v>
      </c>
      <c r="H103" s="48" t="s">
        <v>142</v>
      </c>
    </row>
    <row r="104" spans="1:8" ht="36.5" customHeight="1" x14ac:dyDescent="0.35">
      <c r="A104" s="24">
        <v>100</v>
      </c>
      <c r="B104" s="48" t="s">
        <v>57</v>
      </c>
      <c r="C104" s="48" t="s">
        <v>233</v>
      </c>
      <c r="D104" s="48" t="s">
        <v>140</v>
      </c>
      <c r="E104" s="46">
        <v>1</v>
      </c>
      <c r="F104" s="48" t="s">
        <v>141</v>
      </c>
      <c r="G104" s="48" t="s">
        <v>142</v>
      </c>
      <c r="H104" s="48" t="s">
        <v>142</v>
      </c>
    </row>
    <row r="105" spans="1:8" ht="36.5" customHeight="1" x14ac:dyDescent="0.35">
      <c r="A105" s="24">
        <v>101</v>
      </c>
      <c r="B105" s="48" t="s">
        <v>57</v>
      </c>
      <c r="C105" s="48" t="s">
        <v>234</v>
      </c>
      <c r="D105" s="48" t="s">
        <v>140</v>
      </c>
      <c r="E105" s="46">
        <v>1</v>
      </c>
      <c r="F105" s="48" t="s">
        <v>141</v>
      </c>
      <c r="G105" s="48" t="s">
        <v>142</v>
      </c>
      <c r="H105" s="48" t="s">
        <v>142</v>
      </c>
    </row>
    <row r="106" spans="1:8" ht="36.5" customHeight="1" x14ac:dyDescent="0.35">
      <c r="A106" s="24">
        <v>102</v>
      </c>
      <c r="B106" s="48" t="s">
        <v>57</v>
      </c>
      <c r="C106" s="48" t="s">
        <v>235</v>
      </c>
      <c r="D106" s="48" t="s">
        <v>140</v>
      </c>
      <c r="E106" s="46">
        <v>1</v>
      </c>
      <c r="F106" s="48" t="s">
        <v>141</v>
      </c>
      <c r="G106" s="48" t="s">
        <v>142</v>
      </c>
      <c r="H106" s="48" t="s">
        <v>142</v>
      </c>
    </row>
    <row r="107" spans="1:8" ht="36.5" customHeight="1" x14ac:dyDescent="0.35">
      <c r="A107" s="24">
        <v>103</v>
      </c>
      <c r="B107" s="48" t="s">
        <v>57</v>
      </c>
      <c r="C107" s="48" t="s">
        <v>236</v>
      </c>
      <c r="D107" s="48" t="s">
        <v>140</v>
      </c>
      <c r="E107" s="46">
        <v>1</v>
      </c>
      <c r="F107" s="48" t="s">
        <v>141</v>
      </c>
      <c r="G107" s="48" t="s">
        <v>142</v>
      </c>
      <c r="H107" s="48" t="s">
        <v>142</v>
      </c>
    </row>
    <row r="108" spans="1:8" ht="36.5" customHeight="1" x14ac:dyDescent="0.35">
      <c r="A108" s="24">
        <v>104</v>
      </c>
      <c r="B108" s="48" t="s">
        <v>57</v>
      </c>
      <c r="C108" s="48" t="s">
        <v>237</v>
      </c>
      <c r="D108" s="48" t="s">
        <v>140</v>
      </c>
      <c r="E108" s="46">
        <v>1</v>
      </c>
      <c r="F108" s="48" t="s">
        <v>141</v>
      </c>
      <c r="G108" s="48" t="s">
        <v>142</v>
      </c>
      <c r="H108" s="48" t="s">
        <v>142</v>
      </c>
    </row>
    <row r="109" spans="1:8" ht="36.5" customHeight="1" x14ac:dyDescent="0.35">
      <c r="A109" s="24">
        <v>105</v>
      </c>
      <c r="B109" s="48" t="s">
        <v>57</v>
      </c>
      <c r="C109" s="48" t="s">
        <v>238</v>
      </c>
      <c r="D109" s="48" t="s">
        <v>140</v>
      </c>
      <c r="E109" s="46">
        <v>1</v>
      </c>
      <c r="F109" s="48" t="s">
        <v>141</v>
      </c>
      <c r="G109" s="48" t="s">
        <v>142</v>
      </c>
      <c r="H109" s="48" t="s">
        <v>142</v>
      </c>
    </row>
    <row r="110" spans="1:8" ht="36.5" customHeight="1" x14ac:dyDescent="0.35">
      <c r="A110" s="24">
        <v>106</v>
      </c>
      <c r="B110" s="48" t="s">
        <v>57</v>
      </c>
      <c r="C110" s="48" t="s">
        <v>239</v>
      </c>
      <c r="D110" s="48" t="s">
        <v>140</v>
      </c>
      <c r="E110" s="46">
        <v>1</v>
      </c>
      <c r="F110" s="48" t="s">
        <v>141</v>
      </c>
      <c r="G110" s="48" t="s">
        <v>142</v>
      </c>
      <c r="H110" s="48" t="s">
        <v>142</v>
      </c>
    </row>
    <row r="111" spans="1:8" ht="36.5" customHeight="1" x14ac:dyDescent="0.35">
      <c r="A111" s="24">
        <v>107</v>
      </c>
      <c r="B111" s="48" t="s">
        <v>57</v>
      </c>
      <c r="C111" s="48" t="s">
        <v>240</v>
      </c>
      <c r="D111" s="48" t="s">
        <v>140</v>
      </c>
      <c r="E111" s="46">
        <v>1</v>
      </c>
      <c r="F111" s="48" t="s">
        <v>141</v>
      </c>
      <c r="G111" s="48" t="s">
        <v>142</v>
      </c>
      <c r="H111" s="48" t="s">
        <v>142</v>
      </c>
    </row>
    <row r="112" spans="1:8" ht="36.5" customHeight="1" x14ac:dyDescent="0.35">
      <c r="A112" s="24">
        <v>108</v>
      </c>
      <c r="B112" s="48" t="s">
        <v>57</v>
      </c>
      <c r="C112" s="48" t="s">
        <v>241</v>
      </c>
      <c r="D112" s="48" t="s">
        <v>140</v>
      </c>
      <c r="E112" s="46">
        <v>1</v>
      </c>
      <c r="F112" s="48" t="s">
        <v>141</v>
      </c>
      <c r="G112" s="48" t="s">
        <v>142</v>
      </c>
      <c r="H112" s="48" t="s">
        <v>142</v>
      </c>
    </row>
    <row r="113" spans="1:8" ht="36.5" customHeight="1" x14ac:dyDescent="0.35">
      <c r="A113" s="24">
        <v>109</v>
      </c>
      <c r="B113" s="48" t="s">
        <v>57</v>
      </c>
      <c r="C113" s="48" t="s">
        <v>242</v>
      </c>
      <c r="D113" s="48" t="s">
        <v>140</v>
      </c>
      <c r="E113" s="46">
        <v>1</v>
      </c>
      <c r="F113" s="48" t="s">
        <v>141</v>
      </c>
      <c r="G113" s="48" t="s">
        <v>142</v>
      </c>
      <c r="H113" s="48" t="s">
        <v>142</v>
      </c>
    </row>
    <row r="114" spans="1:8" ht="36.5" customHeight="1" x14ac:dyDescent="0.35">
      <c r="A114" s="24">
        <v>110</v>
      </c>
      <c r="B114" s="48" t="s">
        <v>57</v>
      </c>
      <c r="C114" s="48" t="s">
        <v>243</v>
      </c>
      <c r="D114" s="48" t="s">
        <v>140</v>
      </c>
      <c r="E114" s="46">
        <v>1</v>
      </c>
      <c r="F114" s="48" t="s">
        <v>141</v>
      </c>
      <c r="G114" s="48" t="s">
        <v>142</v>
      </c>
      <c r="H114" s="48" t="s">
        <v>142</v>
      </c>
    </row>
    <row r="115" spans="1:8" ht="36.5" customHeight="1" x14ac:dyDescent="0.35">
      <c r="A115" s="24">
        <v>111</v>
      </c>
      <c r="B115" s="48" t="s">
        <v>57</v>
      </c>
      <c r="C115" s="48" t="s">
        <v>244</v>
      </c>
      <c r="D115" s="48" t="s">
        <v>140</v>
      </c>
      <c r="E115" s="46">
        <v>1</v>
      </c>
      <c r="F115" s="48" t="s">
        <v>141</v>
      </c>
      <c r="G115" s="48" t="s">
        <v>142</v>
      </c>
      <c r="H115" s="48" t="s">
        <v>142</v>
      </c>
    </row>
    <row r="116" spans="1:8" ht="36.5" customHeight="1" x14ac:dyDescent="0.35">
      <c r="A116" s="24">
        <v>112</v>
      </c>
      <c r="B116" s="48" t="s">
        <v>57</v>
      </c>
      <c r="C116" s="48" t="s">
        <v>245</v>
      </c>
      <c r="D116" s="48" t="s">
        <v>140</v>
      </c>
      <c r="E116" s="46">
        <v>1</v>
      </c>
      <c r="F116" s="48" t="s">
        <v>141</v>
      </c>
      <c r="G116" s="48" t="s">
        <v>142</v>
      </c>
      <c r="H116" s="48" t="s">
        <v>142</v>
      </c>
    </row>
    <row r="117" spans="1:8" ht="36.5" customHeight="1" x14ac:dyDescent="0.35">
      <c r="A117" s="24">
        <v>113</v>
      </c>
      <c r="B117" s="48" t="s">
        <v>57</v>
      </c>
      <c r="C117" s="48" t="s">
        <v>246</v>
      </c>
      <c r="D117" s="48" t="s">
        <v>140</v>
      </c>
      <c r="E117" s="46">
        <v>1</v>
      </c>
      <c r="F117" s="48" t="s">
        <v>141</v>
      </c>
      <c r="G117" s="48" t="s">
        <v>142</v>
      </c>
      <c r="H117" s="48" t="s">
        <v>142</v>
      </c>
    </row>
    <row r="118" spans="1:8" ht="36.5" customHeight="1" x14ac:dyDescent="0.35">
      <c r="A118" s="24">
        <v>114</v>
      </c>
      <c r="B118" s="48" t="s">
        <v>57</v>
      </c>
      <c r="C118" s="48" t="s">
        <v>247</v>
      </c>
      <c r="D118" s="48" t="s">
        <v>140</v>
      </c>
      <c r="E118" s="46">
        <v>1</v>
      </c>
      <c r="F118" s="48" t="s">
        <v>141</v>
      </c>
      <c r="G118" s="48" t="s">
        <v>142</v>
      </c>
      <c r="H118" s="48" t="s">
        <v>142</v>
      </c>
    </row>
    <row r="119" spans="1:8" ht="36.5" customHeight="1" x14ac:dyDescent="0.35">
      <c r="A119" s="24">
        <v>115</v>
      </c>
      <c r="B119" s="48" t="s">
        <v>57</v>
      </c>
      <c r="C119" s="48" t="s">
        <v>248</v>
      </c>
      <c r="D119" s="48" t="s">
        <v>140</v>
      </c>
      <c r="E119" s="46">
        <v>1</v>
      </c>
      <c r="F119" s="48" t="s">
        <v>141</v>
      </c>
      <c r="G119" s="48" t="s">
        <v>142</v>
      </c>
      <c r="H119" s="48" t="s">
        <v>142</v>
      </c>
    </row>
    <row r="120" spans="1:8" ht="36.5" customHeight="1" x14ac:dyDescent="0.35">
      <c r="A120" s="24">
        <v>116</v>
      </c>
      <c r="B120" s="48" t="s">
        <v>57</v>
      </c>
      <c r="C120" s="48" t="s">
        <v>249</v>
      </c>
      <c r="D120" s="48" t="s">
        <v>140</v>
      </c>
      <c r="E120" s="46">
        <v>1</v>
      </c>
      <c r="F120" s="48" t="s">
        <v>141</v>
      </c>
      <c r="G120" s="48" t="s">
        <v>142</v>
      </c>
      <c r="H120" s="48" t="s">
        <v>142</v>
      </c>
    </row>
    <row r="121" spans="1:8" ht="36.5" customHeight="1" x14ac:dyDescent="0.35">
      <c r="A121" s="24">
        <v>117</v>
      </c>
      <c r="B121" s="48" t="s">
        <v>57</v>
      </c>
      <c r="C121" s="48" t="s">
        <v>250</v>
      </c>
      <c r="D121" s="48" t="s">
        <v>140</v>
      </c>
      <c r="E121" s="46">
        <v>1</v>
      </c>
      <c r="F121" s="48" t="s">
        <v>141</v>
      </c>
      <c r="G121" s="48" t="s">
        <v>142</v>
      </c>
      <c r="H121" s="48" t="s">
        <v>142</v>
      </c>
    </row>
    <row r="122" spans="1:8" ht="36.5" customHeight="1" x14ac:dyDescent="0.35">
      <c r="A122" s="24">
        <v>118</v>
      </c>
      <c r="B122" s="48" t="s">
        <v>57</v>
      </c>
      <c r="C122" s="48" t="s">
        <v>251</v>
      </c>
      <c r="D122" s="48" t="s">
        <v>140</v>
      </c>
      <c r="E122" s="46">
        <v>1</v>
      </c>
      <c r="F122" s="48" t="s">
        <v>141</v>
      </c>
      <c r="G122" s="48" t="s">
        <v>142</v>
      </c>
      <c r="H122" s="48" t="s">
        <v>142</v>
      </c>
    </row>
    <row r="123" spans="1:8" ht="36.5" customHeight="1" x14ac:dyDescent="0.35">
      <c r="A123" s="24">
        <v>119</v>
      </c>
      <c r="B123" s="48" t="s">
        <v>57</v>
      </c>
      <c r="C123" s="48" t="s">
        <v>252</v>
      </c>
      <c r="D123" s="48" t="s">
        <v>140</v>
      </c>
      <c r="E123" s="46">
        <v>1</v>
      </c>
      <c r="F123" s="48" t="s">
        <v>141</v>
      </c>
      <c r="G123" s="48" t="s">
        <v>142</v>
      </c>
      <c r="H123" s="48" t="s">
        <v>142</v>
      </c>
    </row>
    <row r="124" spans="1:8" ht="36.5" customHeight="1" x14ac:dyDescent="0.35">
      <c r="A124" s="24">
        <v>120</v>
      </c>
      <c r="B124" s="48" t="s">
        <v>57</v>
      </c>
      <c r="C124" s="48" t="s">
        <v>253</v>
      </c>
      <c r="D124" s="48" t="s">
        <v>140</v>
      </c>
      <c r="E124" s="46">
        <v>1</v>
      </c>
      <c r="F124" s="48" t="s">
        <v>141</v>
      </c>
      <c r="G124" s="48" t="s">
        <v>142</v>
      </c>
      <c r="H124" s="48" t="s">
        <v>142</v>
      </c>
    </row>
    <row r="125" spans="1:8" ht="36.5" customHeight="1" x14ac:dyDescent="0.35">
      <c r="A125" s="24">
        <v>121</v>
      </c>
      <c r="B125" s="48" t="s">
        <v>57</v>
      </c>
      <c r="C125" s="48" t="s">
        <v>254</v>
      </c>
      <c r="D125" s="48" t="s">
        <v>140</v>
      </c>
      <c r="E125" s="46">
        <v>1</v>
      </c>
      <c r="F125" s="48" t="s">
        <v>141</v>
      </c>
      <c r="G125" s="48" t="s">
        <v>142</v>
      </c>
      <c r="H125" s="48" t="s">
        <v>142</v>
      </c>
    </row>
    <row r="126" spans="1:8" ht="36.5" customHeight="1" x14ac:dyDescent="0.35">
      <c r="A126" s="24">
        <v>122</v>
      </c>
      <c r="B126" s="48" t="s">
        <v>57</v>
      </c>
      <c r="C126" s="48" t="s">
        <v>255</v>
      </c>
      <c r="D126" s="48" t="s">
        <v>140</v>
      </c>
      <c r="E126" s="46">
        <v>1</v>
      </c>
      <c r="F126" s="48" t="s">
        <v>141</v>
      </c>
      <c r="G126" s="48" t="s">
        <v>142</v>
      </c>
      <c r="H126" s="48" t="s">
        <v>142</v>
      </c>
    </row>
    <row r="127" spans="1:8" ht="36.5" customHeight="1" x14ac:dyDescent="0.35">
      <c r="A127" s="24">
        <v>123</v>
      </c>
      <c r="B127" s="48" t="s">
        <v>57</v>
      </c>
      <c r="C127" s="48" t="s">
        <v>256</v>
      </c>
      <c r="D127" s="48" t="s">
        <v>140</v>
      </c>
      <c r="E127" s="46">
        <v>1</v>
      </c>
      <c r="F127" s="48" t="s">
        <v>141</v>
      </c>
      <c r="G127" s="48" t="s">
        <v>142</v>
      </c>
      <c r="H127" s="48" t="s">
        <v>142</v>
      </c>
    </row>
    <row r="128" spans="1:8" ht="36.5" customHeight="1" x14ac:dyDescent="0.35">
      <c r="A128" s="24">
        <v>124</v>
      </c>
      <c r="B128" s="48" t="s">
        <v>57</v>
      </c>
      <c r="C128" s="48" t="s">
        <v>257</v>
      </c>
      <c r="D128" s="48" t="s">
        <v>140</v>
      </c>
      <c r="E128" s="46">
        <v>1</v>
      </c>
      <c r="F128" s="48" t="s">
        <v>141</v>
      </c>
      <c r="G128" s="48" t="s">
        <v>142</v>
      </c>
      <c r="H128" s="48" t="s">
        <v>142</v>
      </c>
    </row>
    <row r="129" spans="1:8" ht="36.5" customHeight="1" x14ac:dyDescent="0.35">
      <c r="A129" s="24">
        <v>125</v>
      </c>
      <c r="B129" s="48" t="s">
        <v>57</v>
      </c>
      <c r="C129" s="48" t="s">
        <v>258</v>
      </c>
      <c r="D129" s="48" t="s">
        <v>140</v>
      </c>
      <c r="E129" s="46">
        <v>1</v>
      </c>
      <c r="F129" s="48" t="s">
        <v>141</v>
      </c>
      <c r="G129" s="48" t="s">
        <v>142</v>
      </c>
      <c r="H129" s="48" t="s">
        <v>142</v>
      </c>
    </row>
    <row r="130" spans="1:8" ht="36.5" customHeight="1" x14ac:dyDescent="0.35">
      <c r="A130" s="24">
        <v>126</v>
      </c>
      <c r="B130" s="48" t="s">
        <v>57</v>
      </c>
      <c r="C130" s="48" t="s">
        <v>259</v>
      </c>
      <c r="D130" s="48" t="s">
        <v>140</v>
      </c>
      <c r="E130" s="46">
        <v>1</v>
      </c>
      <c r="F130" s="48" t="s">
        <v>141</v>
      </c>
      <c r="G130" s="48" t="s">
        <v>142</v>
      </c>
      <c r="H130" s="48" t="s">
        <v>142</v>
      </c>
    </row>
    <row r="131" spans="1:8" ht="36.5" customHeight="1" x14ac:dyDescent="0.35">
      <c r="A131" s="24">
        <v>127</v>
      </c>
      <c r="B131" s="48" t="s">
        <v>57</v>
      </c>
      <c r="C131" s="48" t="s">
        <v>260</v>
      </c>
      <c r="D131" s="48" t="s">
        <v>140</v>
      </c>
      <c r="E131" s="46">
        <v>1</v>
      </c>
      <c r="F131" s="48" t="s">
        <v>141</v>
      </c>
      <c r="G131" s="48" t="s">
        <v>142</v>
      </c>
      <c r="H131" s="48" t="s">
        <v>142</v>
      </c>
    </row>
    <row r="132" spans="1:8" ht="36.5" customHeight="1" x14ac:dyDescent="0.35">
      <c r="A132" s="24">
        <v>128</v>
      </c>
      <c r="B132" s="48" t="s">
        <v>57</v>
      </c>
      <c r="C132" s="48" t="s">
        <v>261</v>
      </c>
      <c r="D132" s="48" t="s">
        <v>140</v>
      </c>
      <c r="E132" s="46">
        <v>1</v>
      </c>
      <c r="F132" s="48" t="s">
        <v>141</v>
      </c>
      <c r="G132" s="48" t="s">
        <v>142</v>
      </c>
      <c r="H132" s="48" t="s">
        <v>142</v>
      </c>
    </row>
    <row r="133" spans="1:8" ht="36.5" customHeight="1" x14ac:dyDescent="0.35">
      <c r="A133" s="24">
        <v>129</v>
      </c>
      <c r="B133" s="48" t="s">
        <v>57</v>
      </c>
      <c r="C133" s="48" t="s">
        <v>262</v>
      </c>
      <c r="D133" s="48" t="s">
        <v>140</v>
      </c>
      <c r="E133" s="46">
        <v>1</v>
      </c>
      <c r="F133" s="48" t="s">
        <v>263</v>
      </c>
      <c r="G133" s="48" t="s">
        <v>142</v>
      </c>
      <c r="H133" s="48" t="s">
        <v>142</v>
      </c>
    </row>
    <row r="134" spans="1:8" ht="36.5" customHeight="1" x14ac:dyDescent="0.35">
      <c r="A134" s="24">
        <v>130</v>
      </c>
      <c r="B134" s="48" t="s">
        <v>57</v>
      </c>
      <c r="C134" s="48" t="s">
        <v>264</v>
      </c>
      <c r="D134" s="48" t="s">
        <v>140</v>
      </c>
      <c r="E134" s="46">
        <v>1</v>
      </c>
      <c r="F134" s="48" t="s">
        <v>217</v>
      </c>
      <c r="G134" s="48" t="s">
        <v>142</v>
      </c>
      <c r="H134" s="48" t="s">
        <v>142</v>
      </c>
    </row>
    <row r="135" spans="1:8" ht="36.5" customHeight="1" x14ac:dyDescent="0.35">
      <c r="A135" s="24">
        <v>131</v>
      </c>
      <c r="B135" s="48" t="s">
        <v>57</v>
      </c>
      <c r="C135" s="48" t="s">
        <v>265</v>
      </c>
      <c r="D135" s="48" t="s">
        <v>140</v>
      </c>
      <c r="E135" s="46">
        <v>1</v>
      </c>
      <c r="F135" s="48" t="s">
        <v>266</v>
      </c>
      <c r="G135" s="48" t="s">
        <v>142</v>
      </c>
      <c r="H135" s="48" t="s">
        <v>142</v>
      </c>
    </row>
    <row r="136" spans="1:8" ht="36.5" customHeight="1" x14ac:dyDescent="0.35">
      <c r="A136" s="24">
        <v>132</v>
      </c>
      <c r="B136" s="48" t="s">
        <v>57</v>
      </c>
      <c r="C136" s="48" t="s">
        <v>267</v>
      </c>
      <c r="D136" s="48" t="s">
        <v>140</v>
      </c>
      <c r="E136" s="46">
        <v>1</v>
      </c>
      <c r="F136" s="48" t="s">
        <v>268</v>
      </c>
      <c r="G136" s="48" t="s">
        <v>142</v>
      </c>
      <c r="H136" s="48" t="s">
        <v>142</v>
      </c>
    </row>
    <row r="137" spans="1:8" ht="36.5" customHeight="1" x14ac:dyDescent="0.35">
      <c r="A137" s="24">
        <v>133</v>
      </c>
      <c r="B137" s="48" t="s">
        <v>57</v>
      </c>
      <c r="C137" s="48" t="s">
        <v>269</v>
      </c>
      <c r="D137" s="48" t="s">
        <v>140</v>
      </c>
      <c r="E137" s="46">
        <v>1</v>
      </c>
      <c r="F137" s="48" t="s">
        <v>141</v>
      </c>
      <c r="G137" s="48" t="s">
        <v>142</v>
      </c>
      <c r="H137" s="48" t="s">
        <v>142</v>
      </c>
    </row>
  </sheetData>
  <sortState xmlns:xlrd2="http://schemas.microsoft.com/office/spreadsheetml/2017/richdata2" ref="A5:B14">
    <sortCondition ref="A5:A14"/>
  </sortState>
  <mergeCells count="2">
    <mergeCell ref="C2:H2"/>
    <mergeCell ref="A2:B2"/>
  </mergeCells>
  <pageMargins left="0.7" right="0.7" top="0.75" bottom="0.75" header="0.3" footer="0.3"/>
  <pageSetup orientation="portrait" r:id="rId1"/>
  <headerFooter>
    <oddFooter>&amp;L_x000D_&amp;1#&amp;"Calibri"&amp;10&amp;K000000 Información Publica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DFC4F-220C-4BF1-AA76-AF07E9210C03}">
  <dimension ref="A1:H9"/>
  <sheetViews>
    <sheetView showGridLines="0" zoomScale="80" zoomScaleNormal="80" workbookViewId="0">
      <pane xSplit="3" ySplit="4" topLeftCell="D5" activePane="bottomRight" state="frozen"/>
      <selection activeCell="C8" sqref="C8"/>
      <selection pane="topRight" activeCell="C8" sqref="C8"/>
      <selection pane="bottomLeft" activeCell="C8" sqref="C8"/>
      <selection pane="bottomRight" activeCell="C8" sqref="C8"/>
    </sheetView>
  </sheetViews>
  <sheetFormatPr baseColWidth="10" defaultColWidth="11.453125" defaultRowHeight="14.5" x14ac:dyDescent="0.35"/>
  <cols>
    <col min="1" max="1" width="5.90625" style="20" customWidth="1"/>
    <col min="2" max="2" width="30.6328125" customWidth="1"/>
    <col min="3" max="3" width="50.54296875" customWidth="1"/>
    <col min="4" max="4" width="24.6328125" customWidth="1"/>
    <col min="6" max="6" width="18.54296875" customWidth="1"/>
    <col min="7" max="8" width="15.08984375" customWidth="1"/>
  </cols>
  <sheetData>
    <row r="1" spans="1:8" ht="19" thickBot="1" x14ac:dyDescent="0.4">
      <c r="A1" s="1"/>
      <c r="B1" s="1"/>
      <c r="D1" s="11"/>
      <c r="E1" s="11"/>
      <c r="H1" s="11"/>
    </row>
    <row r="2" spans="1:8" s="19" customFormat="1" ht="43.5" customHeight="1" thickBot="1" x14ac:dyDescent="0.4">
      <c r="A2" s="60"/>
      <c r="B2" s="61"/>
      <c r="C2" s="62" t="str">
        <f>RESUMEN!B6</f>
        <v>Plan de Incentivos Institucionales</v>
      </c>
      <c r="D2" s="63"/>
      <c r="E2" s="63"/>
      <c r="F2" s="63"/>
      <c r="G2" s="63"/>
      <c r="H2" s="63"/>
    </row>
    <row r="4" spans="1:8" ht="32" customHeight="1" x14ac:dyDescent="0.35">
      <c r="A4" s="7" t="s">
        <v>48</v>
      </c>
      <c r="B4" s="7" t="s">
        <v>49</v>
      </c>
      <c r="C4" s="7" t="s">
        <v>50</v>
      </c>
      <c r="D4" s="7" t="s">
        <v>29</v>
      </c>
      <c r="E4" s="7" t="s">
        <v>51</v>
      </c>
      <c r="F4" s="7" t="s">
        <v>52</v>
      </c>
      <c r="G4" s="7" t="s">
        <v>53</v>
      </c>
      <c r="H4" s="7" t="s">
        <v>54</v>
      </c>
    </row>
    <row r="5" spans="1:8" ht="42" customHeight="1" x14ac:dyDescent="0.35">
      <c r="A5" s="18">
        <v>1</v>
      </c>
      <c r="B5" s="4" t="s">
        <v>57</v>
      </c>
      <c r="C5" s="5"/>
      <c r="D5" s="3"/>
      <c r="E5" s="22"/>
      <c r="F5" s="3"/>
      <c r="G5" s="21"/>
      <c r="H5" s="21"/>
    </row>
    <row r="6" spans="1:8" ht="42" customHeight="1" x14ac:dyDescent="0.35">
      <c r="A6" s="18">
        <v>2</v>
      </c>
      <c r="B6" s="4" t="s">
        <v>57</v>
      </c>
      <c r="C6" s="5"/>
      <c r="D6" s="3"/>
      <c r="E6" s="22"/>
      <c r="F6" s="3"/>
      <c r="G6" s="21"/>
      <c r="H6" s="21"/>
    </row>
    <row r="7" spans="1:8" ht="42" customHeight="1" x14ac:dyDescent="0.35">
      <c r="A7" s="18">
        <v>3</v>
      </c>
      <c r="B7" s="4" t="s">
        <v>57</v>
      </c>
      <c r="C7" s="5"/>
      <c r="D7" s="3"/>
      <c r="E7" s="22"/>
      <c r="F7" s="3"/>
      <c r="G7" s="21"/>
      <c r="H7" s="21"/>
    </row>
    <row r="8" spans="1:8" ht="21" customHeight="1" x14ac:dyDescent="0.35">
      <c r="C8" s="9"/>
    </row>
    <row r="9" spans="1:8" x14ac:dyDescent="0.35">
      <c r="C9" s="9"/>
    </row>
  </sheetData>
  <mergeCells count="2">
    <mergeCell ref="A2:B2"/>
    <mergeCell ref="C2:H2"/>
  </mergeCells>
  <pageMargins left="0.7" right="0.7" top="0.75" bottom="0.75" header="0.3" footer="0.3"/>
  <pageSetup orientation="portrait" r:id="rId1"/>
  <headerFooter>
    <oddFooter>&amp;L_x000D_&amp;1#&amp;"Calibri"&amp;10&amp;K000000 Información Publica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3ee3c19-21f8-49a1-8aa2-371ea3666050" xsi:nil="true"/>
    <lcf76f155ced4ddcb4097134ff3c332f xmlns="0dec778d-f16a-4ce4-8213-f397011577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SharedWithUsers xmlns="03ee3c19-21f8-49a1-8aa2-371ea3666050">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890C4260CF51547BD7F375721D7B303" ma:contentTypeVersion="16" ma:contentTypeDescription="Crear nuevo documento." ma:contentTypeScope="" ma:versionID="b2518362a0be4756d6ddae8eaf932ae2">
  <xsd:schema xmlns:xsd="http://www.w3.org/2001/XMLSchema" xmlns:xs="http://www.w3.org/2001/XMLSchema" xmlns:p="http://schemas.microsoft.com/office/2006/metadata/properties" xmlns:ns1="http://schemas.microsoft.com/sharepoint/v3" xmlns:ns2="03ee3c19-21f8-49a1-8aa2-371ea3666050" xmlns:ns3="0dec778d-f16a-4ce4-8213-f3970115776e" targetNamespace="http://schemas.microsoft.com/office/2006/metadata/properties" ma:root="true" ma:fieldsID="7464c467db7df0afc73811859217ffa7" ns1:_="" ns2:_="" ns3:_="">
    <xsd:import namespace="http://schemas.microsoft.com/sharepoint/v3"/>
    <xsd:import namespace="03ee3c19-21f8-49a1-8aa2-371ea3666050"/>
    <xsd:import namespace="0dec778d-f16a-4ce4-8213-f3970115776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ee3c19-21f8-49a1-8aa2-371ea366605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f30c6c79-131f-4cd9-9525-c8c0a32fbb27}" ma:internalName="TaxCatchAll" ma:showField="CatchAllData" ma:web="03ee3c19-21f8-49a1-8aa2-371ea36660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dec778d-f16a-4ce4-8213-f3970115776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37a9d1d6-ab10-4170-8ae1-35e337d9fa03"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475D65-AEC1-431A-8900-9D2305C9B9A7}">
  <ds:schemaRefs>
    <ds:schemaRef ds:uri="http://purl.org/dc/dcmitype/"/>
    <ds:schemaRef ds:uri="http://schemas.microsoft.com/office/2006/metadata/properties"/>
    <ds:schemaRef ds:uri="http://purl.org/dc/terms/"/>
    <ds:schemaRef ds:uri="03ee3c19-21f8-49a1-8aa2-371ea3666050"/>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0dec778d-f16a-4ce4-8213-f3970115776e"/>
    <ds:schemaRef ds:uri="http://schemas.microsoft.com/sharepoint/v3"/>
  </ds:schemaRefs>
</ds:datastoreItem>
</file>

<file path=customXml/itemProps2.xml><?xml version="1.0" encoding="utf-8"?>
<ds:datastoreItem xmlns:ds="http://schemas.openxmlformats.org/officeDocument/2006/customXml" ds:itemID="{7A5F06F1-A1E0-4782-9D22-58AA8F8EF9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ee3c19-21f8-49a1-8aa2-371ea3666050"/>
    <ds:schemaRef ds:uri="0dec778d-f16a-4ce4-8213-f397011577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CDB7AC-093D-454F-B9F4-3344657F75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PORTADA</vt:lpstr>
      <vt:lpstr>Comité</vt:lpstr>
      <vt:lpstr>RESUMEN</vt:lpstr>
      <vt:lpstr>Seguimiento</vt:lpstr>
      <vt:lpstr>PINAR</vt:lpstr>
      <vt:lpstr>PAC</vt:lpstr>
      <vt:lpstr>PETH</vt:lpstr>
      <vt:lpstr>PIC</vt:lpstr>
      <vt:lpstr>PII</vt:lpstr>
      <vt:lpstr>PSST</vt:lpstr>
      <vt:lpstr>PETI</vt:lpstr>
      <vt:lpstr>PTSI</vt:lpstr>
      <vt:lpstr>PSPI</vt:lpstr>
      <vt:lpstr>Datos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Leonardo Leal Diaz</dc:creator>
  <cp:keywords/>
  <dc:description/>
  <cp:lastModifiedBy>Jhonattan Yamid Beltran</cp:lastModifiedBy>
  <cp:revision/>
  <cp:lastPrinted>2025-02-27T15:26:47Z</cp:lastPrinted>
  <dcterms:created xsi:type="dcterms:W3CDTF">2022-08-31T12:44:04Z</dcterms:created>
  <dcterms:modified xsi:type="dcterms:W3CDTF">2025-02-27T15:26:55Z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0x0101009890C4260CF51547BD7F375721D7B303</vt:lpwstr>
  </property>
  <property fmtid="{D5CDD505-2E9C-101B-9397-08002B2CF9AE}" pid="3" name="MSIP_Label_04520f28-2c0f-4782-866a-ce1a9e6fe91d_Enabled">
    <vt:lpwstr>true</vt:lpwstr>
  </property>
  <property fmtid="{D5CDD505-2E9C-101B-9397-08002B2CF9AE}" pid="4" name="MSIP_Label_04520f28-2c0f-4782-866a-ce1a9e6fe91d_SetDate">
    <vt:lpwstr>2023-11-28T15:18:20Z</vt:lpwstr>
  </property>
  <property fmtid="{D5CDD505-2E9C-101B-9397-08002B2CF9AE}" pid="5" name="MSIP_Label_04520f28-2c0f-4782-866a-ce1a9e6fe91d_Method">
    <vt:lpwstr>Privileged</vt:lpwstr>
  </property>
  <property fmtid="{D5CDD505-2E9C-101B-9397-08002B2CF9AE}" pid="6" name="MSIP_Label_04520f28-2c0f-4782-866a-ce1a9e6fe91d_Name">
    <vt:lpwstr>Información publica</vt:lpwstr>
  </property>
  <property fmtid="{D5CDD505-2E9C-101B-9397-08002B2CF9AE}" pid="7" name="MSIP_Label_04520f28-2c0f-4782-866a-ce1a9e6fe91d_SiteId">
    <vt:lpwstr>c7567c2c-e9a7-4d26-849e-f361bdbab82c</vt:lpwstr>
  </property>
  <property fmtid="{D5CDD505-2E9C-101B-9397-08002B2CF9AE}" pid="8" name="MSIP_Label_04520f28-2c0f-4782-866a-ce1a9e6fe91d_ActionId">
    <vt:lpwstr>49a64f6c-1ede-45c8-b201-ee3c488235f4</vt:lpwstr>
  </property>
  <property fmtid="{D5CDD505-2E9C-101B-9397-08002B2CF9AE}" pid="9" name="MSIP_Label_04520f28-2c0f-4782-866a-ce1a9e6fe91d_ContentBits">
    <vt:lpwstr>2</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